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89ea261f9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投资结论" sheetId="1" r:id="R83573d348ebf48fa"/>
    <x:sheet xmlns:r="http://schemas.openxmlformats.org/officeDocument/2006/relationships" name="铜模型输入" sheetId="2" r:id="R506d5c13f91a46ea"/>
    <x:sheet xmlns:r="http://schemas.openxmlformats.org/officeDocument/2006/relationships" name="锂模型输入" sheetId="3" r:id="Rd9c2b03e1602424e"/>
    <x:sheet xmlns:r="http://schemas.openxmlformats.org/officeDocument/2006/relationships" name="紫金运营假设" sheetId="4" r:id="R2f4e1a496973475d"/>
    <x:sheet xmlns:r="http://schemas.openxmlformats.org/officeDocument/2006/relationships" name="三情景预测" sheetId="5" r:id="R702453e7d5864359"/>
    <x:sheet xmlns:r="http://schemas.openxmlformats.org/officeDocument/2006/relationships" name="估值与回报" sheetId="6" r:id="Re9d78c247f7f493e"/>
    <x:sheet xmlns:r="http://schemas.openxmlformats.org/officeDocument/2006/relationships" name="来源与口径" sheetId="7" r:id="Rd525a4d65ce84b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;[Red](#,##0);-"/>
    <x:numFmt numFmtId="201" formatCode="0.000;[Red](0.000);-"/>
    <x:numFmt numFmtId="202" formatCode="0.0%;[Red](0.0%);-"/>
    <x:numFmt numFmtId="203" formatCode="0.0;[Red](0.0);-"/>
    <x:numFmt numFmtId="204" formatCode="#,##0.000;[Red](#,##0.000);-"/>
    <x:numFmt numFmtId="205" formatCode="0.0x;[Red](0.0x);-"/>
    <x:numFmt numFmtId="206" formatCode="0.00;[Red](0.00);-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000000"/>
      <x:name val="Carlito"/>
    </x:font>
    <x:font>
      <x:sz val="11"/>
      <x:color rgb="FF008000"/>
      <x:name val="Carlito"/>
    </x:font>
    <x:font>
      <x:sz val="11"/>
      <x:color rgb="FF0000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F2F2F2"/>
      </x:patternFill>
    </x:fill>
  </x:fills>
  <x:borders count="34">
    <x:border/>
    <x:border/>
    <x:border>
      <x:left style="thin">
        <x:color rgb="FFB7C9E2"/>
      </x:left>
      <x:top style="thin">
        <x:color rgb="FFB7C9E2"/>
      </x:top>
    </x:border>
    <x:border>
      <x:top style="thin">
        <x:color rgb="FFB7C9E2"/>
      </x:top>
    </x:border>
    <x:border>
      <x:right style="thin">
        <x:color rgb="FFB7C9E2"/>
      </x:right>
      <x:top style="thin">
        <x:color rgb="FFB7C9E2"/>
      </x:top>
    </x:border>
    <x:border>
      <x:left style="thin">
        <x:color rgb="FFB7C9E2"/>
      </x:left>
    </x:border>
    <x:border>
      <x:right style="thin">
        <x:color rgb="FFB7C9E2"/>
      </x:right>
    </x:border>
    <x:border>
      <x:left style="thin">
        <x:color rgb="FFB7C9E2"/>
      </x:left>
      <x:bottom style="thin">
        <x:color rgb="FFB7C9E2"/>
      </x:bottom>
    </x:border>
    <x:border>
      <x:bottom style="thin">
        <x:color rgb="FFB7C9E2"/>
      </x:bottom>
    </x:border>
    <x:border>
      <x:right style="thin">
        <x:color rgb="FFB7C9E2"/>
      </x:right>
      <x:bottom style="thin">
        <x:color rgb="FFB7C9E2"/>
      </x:bottom>
    </x:border>
    <x:border>
      <x:left style="thin">
        <x:color rgb="FFB7C9E2"/>
      </x:left>
      <x:top style="thin">
        <x:color rgb="FFB7C9E2"/>
      </x:top>
    </x:border>
    <x:border>
      <x:top style="thin">
        <x:color rgb="FFB7C9E2"/>
      </x:top>
    </x:border>
    <x:border>
      <x:right style="thin">
        <x:color rgb="FFB7C9E2"/>
      </x:right>
      <x:top style="thin">
        <x:color rgb="FFB7C9E2"/>
      </x:top>
    </x:border>
    <x:border>
      <x:left style="thin">
        <x:color rgb="FFB7C9E2"/>
      </x:left>
    </x:border>
    <x:border>
      <x:right style="thin">
        <x:color rgb="FFB7C9E2"/>
      </x:right>
    </x:border>
    <x:border>
      <x:left style="thin">
        <x:color rgb="FFB7C9E2"/>
      </x:left>
      <x:bottom style="thin">
        <x:color rgb="FFB7C9E2"/>
      </x:bottom>
    </x:border>
    <x:border>
      <x:bottom style="thin">
        <x:color rgb="FFB7C9E2"/>
      </x:bottom>
    </x:border>
    <x:border>
      <x:right style="thin">
        <x:color rgb="FFB7C9E2"/>
      </x:right>
      <x:bottom style="thin">
        <x:color rgb="FFB7C9E2"/>
      </x:bottom>
    </x:border>
    <x:border>
      <x:left style="thin">
        <x:color rgb="FFD9D9D9"/>
      </x:left>
      <x:top style="thin">
        <x:color rgb="FFD9D9D9"/>
      </x:top>
    </x:border>
    <x:border>
      <x:top style="thin">
        <x:color rgb="FFD9D9D9"/>
      </x:top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</x:border>
    <x:border>
      <x:right style="thin">
        <x:color rgb="FFD9D9D9"/>
      </x:right>
    </x:border>
    <x:border>
      <x:left style="thin">
        <x:color rgb="FFD9D9D9"/>
      </x:left>
      <x:bottom style="thin">
        <x:color rgb="FFD9D9D9"/>
      </x:bottom>
    </x:border>
    <x:border>
      <x:bottom style="thin">
        <x:color rgb="FFD9D9D9"/>
      </x:bottom>
    </x:border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top style="thin">
        <x:color rgb="FFD9D9D9"/>
      </x:top>
    </x:border>
    <x:border>
      <x:top style="thin">
        <x:color rgb="FFD9D9D9"/>
      </x:top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</x:border>
    <x:border>
      <x:right style="thin">
        <x:color rgb="FFD9D9D9"/>
      </x:right>
    </x:border>
    <x:border>
      <x:left style="thin">
        <x:color rgb="FFD9D9D9"/>
      </x:left>
      <x:bottom style="thin">
        <x:color rgb="FFD9D9D9"/>
      </x:bottom>
    </x:border>
    <x:border>
      <x:bottom style="thin">
        <x:color rgb="FFD9D9D9"/>
      </x:bottom>
    </x:border>
    <x:border>
      <x:right style="thin">
        <x:color rgb="FFD9D9D9"/>
      </x:right>
      <x:bottom style="thin">
        <x:color rgb="FFD9D9D9"/>
      </x:bottom>
    </x:border>
  </x:borders>
  <x:cellStyleXfs count="1">
    <x:xf numFmtId="0" fontId="0" fillId="0" borderId="0"/>
  </x:cellStyleXfs>
  <x:cellXfs count="30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200" fontId="3" fillId="0" borderId="0" xfId="0" applyNumberFormat="1" applyFont="1" applyFill="1" applyBorder="1"/>
    <x:xf numFmtId="200" fontId="3" fillId="0" borderId="1" xfId="0" applyNumberFormat="1" applyFont="1" applyFill="1" applyBorder="1"/>
    <x:xf numFmtId="201" fontId="3" fillId="0" borderId="0" xfId="0" applyNumberFormat="1" applyFont="1" applyFill="1" applyBorder="1"/>
    <x:xf numFmtId="201" fontId="3" fillId="0" borderId="1" xfId="0" applyNumberFormat="1" applyFont="1" applyFill="1" applyBorder="1"/>
    <x:xf numFmtId="202" fontId="3" fillId="0" borderId="0" xfId="0" applyNumberFormat="1" applyFont="1" applyFill="1" applyBorder="1"/>
    <x:xf numFmtId="202" fontId="3" fillId="0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left"/>
    </x:xf>
    <x:xf numFmtId="0" fontId="4" fillId="4" borderId="1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20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201" fontId="3" fillId="0" borderId="0" xfId="0" applyNumberFormat="1" applyFont="1" applyFill="1" applyBorder="1" applyAlignment="1">
      <x:alignment wrapText="1"/>
    </x:xf>
    <x:xf numFmtId="202" fontId="3" fillId="0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201" fontId="3" fillId="0" borderId="1" xfId="0" applyNumberFormat="1" applyFont="1" applyFill="1" applyBorder="1" applyAlignment="1">
      <x:alignment wrapText="1"/>
    </x:xf>
    <x:xf numFmtId="202" fontId="3" fillId="0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203" fontId="3" fillId="0" borderId="0" xfId="0" applyNumberFormat="1" applyFont="1" applyFill="1" applyBorder="1"/>
    <x:xf numFmtId="203" fontId="3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200" fontId="3" fillId="5" borderId="0" xfId="0" applyNumberFormat="1" applyFont="1" applyFill="1" applyBorder="1"/>
    <x:xf numFmtId="200" fontId="3" fillId="5" borderId="1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203" fontId="3" fillId="0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200" fontId="3" fillId="5" borderId="0" xfId="0" applyNumberFormat="1" applyFont="1" applyFill="1" applyBorder="1" applyAlignment="1">
      <x:alignment wrapText="1"/>
    </x:xf>
    <x:xf numFmtId="203" fontId="3" fillId="0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200" fontId="3" fillId="5" borderId="1" xfId="0" applyNumberFormat="1" applyFont="1" applyFill="1" applyBorder="1" applyAlignment="1">
      <x:alignment wrapText="1"/>
    </x:xf>
    <x:xf numFmtId="204" fontId="3" fillId="5" borderId="0" xfId="0" applyNumberFormat="1" applyFont="1" applyFill="1" applyBorder="1"/>
    <x:xf numFmtId="204" fontId="3" fillId="5" borderId="1" xfId="0" applyNumberFormat="1" applyFont="1" applyFill="1" applyBorder="1"/>
    <x:xf numFmtId="204" fontId="3" fillId="5" borderId="0" xfId="0" applyNumberFormat="1" applyFont="1" applyFill="1" applyBorder="1" applyAlignment="1">
      <x:alignment wrapText="1"/>
    </x:xf>
    <x:xf numFmtId="204" fontId="3" fillId="5" borderId="1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1" fontId="3" fillId="5" borderId="0" xfId="0" applyNumberFormat="1" applyFont="1" applyFill="1" applyBorder="1"/>
    <x:xf numFmtId="201" fontId="3" fillId="5" borderId="1" xfId="0" applyNumberFormat="1" applyFont="1" applyFill="1" applyBorder="1"/>
    <x:xf numFmtId="202" fontId="3" fillId="5" borderId="0" xfId="0" applyNumberFormat="1" applyFont="1" applyFill="1" applyBorder="1"/>
    <x:xf numFmtId="202" fontId="3" fillId="5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5" fontId="0" fillId="2" borderId="0" xfId="0" applyNumberFormat="1" applyFont="1" applyFill="1" applyBorder="1"/>
    <x:xf numFmtId="205" fontId="2" fillId="2" borderId="0" xfId="0" applyNumberFormat="1" applyFont="1" applyFill="1" applyBorder="1"/>
    <x:xf numFmtId="205" fontId="2" fillId="2" borderId="0" xfId="0" applyNumberFormat="1" applyFont="1" applyFill="1" applyBorder="1" applyAlignment="1">
      <x:alignment horizontal="left"/>
    </x:xf>
    <x:xf numFmtId="205" fontId="2" fillId="2" borderId="0" xfId="0" applyNumberFormat="1" applyFont="1" applyFill="1" applyBorder="1" applyAlignment="1">
      <x:alignment horizontal="left" vertical="center"/>
    </x:xf>
    <x:xf numFmtId="205" fontId="0" fillId="2" borderId="1" xfId="0" applyNumberFormat="1" applyFont="1" applyFill="1" applyBorder="1"/>
    <x:xf numFmtId="205" fontId="2" fillId="2" borderId="1" xfId="0" applyNumberFormat="1" applyFont="1" applyFill="1" applyBorder="1"/>
    <x:xf numFmtId="205" fontId="2" fillId="2" borderId="1" xfId="0" applyNumberFormat="1" applyFont="1" applyFill="1" applyBorder="1" applyAlignment="1">
      <x:alignment horizontal="left"/>
    </x:xf>
    <x:xf numFmtId="205" fontId="2" fillId="2" borderId="1" xfId="0" applyNumberFormat="1" applyFont="1" applyFill="1" applyBorder="1" applyAlignment="1">
      <x:alignment horizontal="left" vertical="center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200" fontId="6" fillId="0" borderId="0" xfId="0" applyNumberFormat="1" applyFont="1" applyFill="1" applyBorder="1"/>
    <x:xf numFmtId="200" fontId="6" fillId="0" borderId="1" xfId="0" applyNumberFormat="1" applyFont="1" applyFill="1" applyBorder="1"/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203" fontId="4" fillId="4" borderId="0" xfId="0" applyNumberFormat="1" applyFont="1" applyFill="1" applyBorder="1"/>
    <x:xf numFmtId="203" fontId="6" fillId="0" borderId="0" xfId="0" applyNumberFormat="1" applyFont="1" applyFill="1" applyBorder="1"/>
    <x:xf numFmtId="203" fontId="4" fillId="4" borderId="1" xfId="0" applyNumberFormat="1" applyFont="1" applyFill="1" applyBorder="1"/>
    <x:xf numFmtId="203" fontId="6" fillId="0" borderId="1" xfId="0" applyNumberFormat="1" applyFont="1" applyFill="1" applyBorder="1"/>
    <x:xf numFmtId="202" fontId="6" fillId="0" borderId="0" xfId="0" applyNumberFormat="1" applyFont="1" applyFill="1" applyBorder="1"/>
    <x:xf numFmtId="202" fontId="6" fillId="0" borderId="1" xfId="0" applyNumberFormat="1" applyFont="1" applyFill="1" applyBorder="1"/>
    <x:xf numFmtId="202" fontId="5" fillId="0" borderId="0" xfId="0" applyNumberFormat="1" applyFont="1" applyFill="1" applyBorder="1"/>
    <x:xf numFmtId="202" fontId="5" fillId="0" borderId="1" xfId="0" applyNumberFormat="1" applyFont="1" applyFill="1" applyBorder="1"/>
    <x:xf numFmtId="206" fontId="6" fillId="0" borderId="0" xfId="0" applyNumberFormat="1" applyFont="1" applyFill="1" applyBorder="1"/>
    <x:xf numFmtId="206" fontId="5" fillId="0" borderId="0" xfId="0" applyNumberFormat="1" applyFont="1" applyFill="1" applyBorder="1"/>
    <x:xf numFmtId="206" fontId="6" fillId="0" borderId="1" xfId="0" applyNumberFormat="1" applyFont="1" applyFill="1" applyBorder="1"/>
    <x:xf numFmtId="206" fontId="5" fillId="0" borderId="1" xfId="0" applyNumberFormat="1" applyFont="1" applyFill="1" applyBorder="1"/>
    <x:xf numFmtId="205" fontId="5" fillId="0" borderId="0" xfId="0" applyNumberFormat="1" applyFont="1" applyFill="1" applyBorder="1"/>
    <x:xf numFmtId="205" fontId="5" fillId="0" borderId="1" xfId="0" applyNumberFormat="1" applyFont="1" applyFill="1" applyBorder="1"/>
    <x:xf numFmtId="203" fontId="5" fillId="0" borderId="0" xfId="0" applyNumberFormat="1" applyFont="1" applyFill="1" applyBorder="1"/>
    <x:xf numFmtId="203" fontId="5" fillId="0" borderId="1" xfId="0" applyNumberFormat="1" applyFont="1" applyFill="1" applyBorder="1"/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0" xfId="0" applyNumberFormat="1" applyFont="1" applyFill="1" applyBorder="1"/>
    <x:xf numFmtId="0" fontId="2" fillId="2" borderId="5" xfId="0" applyNumberFormat="1" applyFont="1" applyFill="1" applyBorder="1" applyAlignment="1">
      <x:alignment horizontal="left" vertical="center"/>
    </x:xf>
    <x:xf numFmtId="0" fontId="2" fillId="2" borderId="6" xfId="0" applyNumberFormat="1" applyFont="1" applyFill="1" applyBorder="1" applyAlignment="1">
      <x:alignment horizontal="left" vertic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2" fillId="3" borderId="6" xfId="0" applyNumberFormat="1" applyFont="1" applyFill="1" applyBorder="1" applyAlignment="1">
      <x:alignment horizontal="center" vertical="center"/>
    </x:xf>
    <x:xf numFmtId="202" fontId="0" fillId="0" borderId="6" xfId="0" applyNumberFormat="1" applyFont="1" applyFill="1" applyBorder="1"/>
    <x:xf numFmtId="0" fontId="0" fillId="0" borderId="7" xfId="0" applyNumberFormat="1" applyFont="1" applyFill="1" applyBorder="1"/>
    <x:xf numFmtId="203" fontId="5" fillId="0" borderId="8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2" fillId="3" borderId="10" xfId="0" applyNumberFormat="1" applyFont="1" applyFill="1" applyBorder="1" applyAlignment="1">
      <x:alignment horizontal="center" vertical="center"/>
    </x:xf>
    <x:xf numFmtId="0" fontId="2" fillId="3" borderId="11" xfId="0" applyNumberFormat="1" applyFont="1" applyFill="1" applyBorder="1" applyAlignment="1">
      <x:alignment horizontal="center" vertical="center"/>
    </x:xf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2" fillId="2" borderId="13" xfId="0" applyNumberFormat="1" applyFont="1" applyFill="1" applyBorder="1" applyAlignment="1">
      <x:alignment horizontal="left" vertical="center"/>
    </x:xf>
    <x:xf numFmtId="0" fontId="2" fillId="2" borderId="14" xfId="0" applyNumberFormat="1" applyFont="1" applyFill="1" applyBorder="1" applyAlignment="1">
      <x:alignment horizontal="left" vertical="center"/>
    </x:xf>
    <x:xf numFmtId="0" fontId="2" fillId="3" borderId="13" xfId="0" applyNumberFormat="1" applyFont="1" applyFill="1" applyBorder="1" applyAlignment="1">
      <x:alignment horizontal="center" vertical="center"/>
    </x:xf>
    <x:xf numFmtId="0" fontId="2" fillId="3" borderId="14" xfId="0" applyNumberFormat="1" applyFont="1" applyFill="1" applyBorder="1" applyAlignment="1">
      <x:alignment horizontal="center" vertical="center"/>
    </x:xf>
    <x:xf numFmtId="202" fontId="0" fillId="0" borderId="14" xfId="0" applyNumberFormat="1" applyFont="1" applyFill="1" applyBorder="1"/>
    <x:xf numFmtId="0" fontId="0" fillId="0" borderId="15" xfId="0" applyNumberFormat="1" applyFont="1" applyFill="1" applyBorder="1"/>
    <x:xf numFmtId="203" fontId="5" fillId="0" borderId="16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2" fillId="3" borderId="3" xfId="0" applyNumberFormat="1" applyFont="1" applyFill="1" applyBorder="1" applyAlignment="1">
      <x:alignment horizontal="right" vertical="center"/>
    </x:xf>
    <x:xf numFmtId="0" fontId="0" fillId="0" borderId="4" xfId="0" applyNumberFormat="1" applyFont="1" applyFill="1" applyBorder="1" applyAlignment="1">
      <x:alignment horizontal="right"/>
    </x:xf>
    <x:xf numFmtId="200" fontId="5" fillId="0" borderId="0" xfId="0" applyNumberFormat="1" applyFont="1" applyFill="1" applyBorder="1" applyAlignment="1">
      <x:alignment horizontal="right"/>
    </x:xf>
    <x:xf numFmtId="206" fontId="5" fillId="0" borderId="0" xfId="0" applyNumberFormat="1" applyFont="1" applyFill="1" applyBorder="1" applyAlignment="1">
      <x:alignment horizontal="right"/>
    </x:xf>
    <x:xf numFmtId="0" fontId="0" fillId="0" borderId="6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horizontal="right"/>
    </x:xf>
    <x:xf numFmtId="0" fontId="2" fillId="2" borderId="0" xfId="0" applyNumberFormat="1" applyFont="1" applyFill="1" applyBorder="1" applyAlignment="1">
      <x:alignment horizontal="right" vertical="center"/>
    </x:xf>
    <x:xf numFmtId="0" fontId="2" fillId="2" borderId="6" xfId="0" applyNumberFormat="1" applyFont="1" applyFill="1" applyBorder="1" applyAlignment="1">
      <x:alignment horizontal="right" vertical="center"/>
    </x:xf>
    <x:xf numFmtId="0" fontId="2" fillId="3" borderId="0" xfId="0" applyNumberFormat="1" applyFont="1" applyFill="1" applyBorder="1" applyAlignment="1">
      <x:alignment horizontal="right" vertical="center"/>
    </x:xf>
    <x:xf numFmtId="0" fontId="2" fillId="3" borderId="6" xfId="0" applyNumberFormat="1" applyFont="1" applyFill="1" applyBorder="1" applyAlignment="1">
      <x:alignment horizontal="right" vertical="center"/>
    </x:xf>
    <x:xf numFmtId="203" fontId="5" fillId="0" borderId="0" xfId="0" applyNumberFormat="1" applyFont="1" applyFill="1" applyBorder="1" applyAlignment="1">
      <x:alignment horizontal="right"/>
    </x:xf>
    <x:xf numFmtId="202" fontId="0" fillId="0" borderId="6" xfId="0" applyNumberFormat="1" applyFont="1" applyFill="1" applyBorder="1" applyAlignment="1">
      <x:alignment horizontal="right"/>
    </x:xf>
    <x:xf numFmtId="203" fontId="5" fillId="0" borderId="8" xfId="0" applyNumberFormat="1" applyFont="1" applyFill="1" applyBorder="1" applyAlignment="1">
      <x:alignment horizontal="right"/>
    </x:xf>
    <x:xf numFmtId="0" fontId="0" fillId="0" borderId="8" xfId="0" applyNumberFormat="1" applyFont="1" applyFill="1" applyBorder="1" applyAlignment="1">
      <x:alignment horizontal="right"/>
    </x:xf>
    <x:xf numFmtId="0" fontId="0" fillId="0" borderId="9" xfId="0" applyNumberFormat="1" applyFont="1" applyFill="1" applyBorder="1" applyAlignment="1">
      <x:alignment horizontal="right"/>
    </x:xf>
    <x:xf numFmtId="0" fontId="2" fillId="3" borderId="11" xfId="0" applyNumberFormat="1" applyFont="1" applyFill="1" applyBorder="1" applyAlignment="1">
      <x:alignment horizontal="right" vertical="center"/>
    </x:xf>
    <x:xf numFmtId="0" fontId="0" fillId="0" borderId="12" xfId="0" applyNumberFormat="1" applyFont="1" applyFill="1" applyBorder="1" applyAlignment="1">
      <x:alignment horizontal="right"/>
    </x:xf>
    <x:xf numFmtId="200" fontId="5" fillId="0" borderId="1" xfId="0" applyNumberFormat="1" applyFont="1" applyFill="1" applyBorder="1" applyAlignment="1">
      <x:alignment horizontal="right"/>
    </x:xf>
    <x:xf numFmtId="206" fontId="5" fillId="0" borderId="1" xfId="0" applyNumberFormat="1" applyFont="1" applyFill="1" applyBorder="1" applyAlignment="1">
      <x:alignment horizontal="right"/>
    </x:xf>
    <x:xf numFmtId="0" fontId="0" fillId="0" borderId="14" xfId="0" applyNumberFormat="1" applyFont="1" applyFill="1" applyBorder="1" applyAlignment="1">
      <x:alignment horizontal="right"/>
    </x:xf>
    <x:xf numFmtId="0" fontId="0" fillId="0" borderId="1" xfId="0" applyNumberFormat="1" applyFont="1" applyFill="1" applyBorder="1" applyAlignment="1">
      <x:alignment horizontal="right"/>
    </x:xf>
    <x:xf numFmtId="0" fontId="2" fillId="2" borderId="1" xfId="0" applyNumberFormat="1" applyFont="1" applyFill="1" applyBorder="1" applyAlignment="1">
      <x:alignment horizontal="right" vertical="center"/>
    </x:xf>
    <x:xf numFmtId="0" fontId="2" fillId="2" borderId="14" xfId="0" applyNumberFormat="1" applyFont="1" applyFill="1" applyBorder="1" applyAlignment="1">
      <x:alignment horizontal="right" vertical="center"/>
    </x:xf>
    <x:xf numFmtId="0" fontId="2" fillId="3" borderId="1" xfId="0" applyNumberFormat="1" applyFont="1" applyFill="1" applyBorder="1" applyAlignment="1">
      <x:alignment horizontal="right" vertical="center"/>
    </x:xf>
    <x:xf numFmtId="0" fontId="2" fillId="3" borderId="14" xfId="0" applyNumberFormat="1" applyFont="1" applyFill="1" applyBorder="1" applyAlignment="1">
      <x:alignment horizontal="right" vertical="center"/>
    </x:xf>
    <x:xf numFmtId="203" fontId="5" fillId="0" borderId="1" xfId="0" applyNumberFormat="1" applyFont="1" applyFill="1" applyBorder="1" applyAlignment="1">
      <x:alignment horizontal="right"/>
    </x:xf>
    <x:xf numFmtId="202" fontId="0" fillId="0" borderId="14" xfId="0" applyNumberFormat="1" applyFont="1" applyFill="1" applyBorder="1" applyAlignment="1">
      <x:alignment horizontal="right"/>
    </x:xf>
    <x:xf numFmtId="203" fontId="5" fillId="0" borderId="16" xfId="0" applyNumberFormat="1" applyFont="1" applyFill="1" applyBorder="1" applyAlignment="1">
      <x:alignment horizontal="right"/>
    </x:xf>
    <x:xf numFmtId="0" fontId="0" fillId="0" borderId="16" xfId="0" applyNumberFormat="1" applyFont="1" applyFill="1" applyBorder="1" applyAlignment="1">
      <x:alignment horizontal="right"/>
    </x:xf>
    <x:xf numFmtId="0" fontId="0" fillId="0" borderId="17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left" vertical="center"/>
    </x:xf>
    <x:xf numFmtId="0" fontId="0" fillId="0" borderId="5" xfId="0" applyNumberFormat="1" applyFont="1" applyFill="1" applyBorder="1" applyAlignment="1">
      <x:alignment horizontal="left"/>
    </x:xf>
    <x:xf numFmtId="0" fontId="2" fillId="3" borderId="5" xfId="0" applyNumberFormat="1" applyFont="1" applyFill="1" applyBorder="1" applyAlignment="1">
      <x:alignment horizontal="left" vertical="center"/>
    </x:xf>
    <x:xf numFmtId="0" fontId="0" fillId="0" borderId="7" xfId="0" applyNumberFormat="1" applyFont="1" applyFill="1" applyBorder="1" applyAlignment="1">
      <x:alignment horizontal="left"/>
    </x:xf>
    <x:xf numFmtId="0" fontId="2" fillId="3" borderId="10" xfId="0" applyNumberFormat="1" applyFont="1" applyFill="1" applyBorder="1" applyAlignment="1">
      <x:alignment horizontal="left" vertical="center"/>
    </x:xf>
    <x:xf numFmtId="0" fontId="0" fillId="0" borderId="13" xfId="0" applyNumberFormat="1" applyFont="1" applyFill="1" applyBorder="1" applyAlignment="1">
      <x:alignment horizontal="left"/>
    </x:xf>
    <x:xf numFmtId="0" fontId="2" fillId="3" borderId="13" xfId="0" applyNumberFormat="1" applyFont="1" applyFill="1" applyBorder="1" applyAlignment="1">
      <x:alignment horizontal="left" vertical="center"/>
    </x:xf>
    <x:xf numFmtId="0" fontId="0" fillId="0" borderId="15" xfId="0" applyNumberFormat="1" applyFont="1" applyFill="1" applyBorder="1" applyAlignment="1">
      <x:alignment horizontal="left"/>
    </x:xf>
    <x:xf numFmtId="0" fontId="2" fillId="3" borderId="18" xfId="0" applyNumberFormat="1" applyFont="1" applyFill="1" applyBorder="1" applyAlignment="1">
      <x:alignment horizontal="center" vertical="center" wrapText="1"/>
    </x:xf>
    <x:xf numFmtId="0" fontId="2" fillId="3" borderId="19" xfId="0" applyNumberFormat="1" applyFont="1" applyFill="1" applyBorder="1" applyAlignment="1">
      <x:alignment horizontal="center" vertical="center" wrapText="1"/>
    </x:xf>
    <x:xf numFmtId="0" fontId="2" fillId="3" borderId="20" xfId="0" applyNumberFormat="1" applyFont="1" applyFill="1" applyBorder="1" applyAlignment="1">
      <x:alignment horizontal="center" vertical="center" wrapText="1"/>
    </x:xf>
    <x:xf numFmtId="0" fontId="0" fillId="0" borderId="21" xfId="0" applyNumberFormat="1" applyFont="1" applyFill="1" applyBorder="1" applyAlignment="1">
      <x:alignment wrapText="1"/>
    </x:xf>
    <x:xf numFmtId="200" fontId="3" fillId="0" borderId="22" xfId="0" applyNumberFormat="1" applyFont="1" applyFill="1" applyBorder="1" applyAlignment="1">
      <x:alignment wrapText="1"/>
    </x:xf>
    <x:xf numFmtId="0" fontId="3" fillId="0" borderId="22" xfId="0" applyNumberFormat="1" applyFont="1" applyFill="1" applyBorder="1" applyAlignment="1">
      <x:alignment wrapText="1"/>
    </x:xf>
    <x:xf numFmtId="201" fontId="3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202" fontId="3" fillId="0" borderId="24" xfId="0" applyNumberFormat="1" applyFont="1" applyFill="1" applyBorder="1" applyAlignment="1">
      <x:alignment wrapText="1"/>
    </x:xf>
    <x:xf numFmtId="202" fontId="3" fillId="0" borderId="25" xfId="0" applyNumberFormat="1" applyFont="1" applyFill="1" applyBorder="1" applyAlignment="1">
      <x:alignment wrapText="1"/>
    </x:xf>
    <x:xf numFmtId="0" fontId="2" fillId="3" borderId="26" xfId="0" applyNumberFormat="1" applyFont="1" applyFill="1" applyBorder="1" applyAlignment="1">
      <x:alignment horizontal="center" vertical="center" wrapText="1"/>
    </x:xf>
    <x:xf numFmtId="0" fontId="2" fillId="3" borderId="27" xfId="0" applyNumberFormat="1" applyFont="1" applyFill="1" applyBorder="1" applyAlignment="1">
      <x:alignment horizontal="center" vertical="center" wrapText="1"/>
    </x:xf>
    <x:xf numFmtId="0" fontId="2" fillId="3" borderId="28" xfId="0" applyNumberFormat="1" applyFont="1" applyFill="1" applyBorder="1" applyAlignment="1">
      <x:alignment horizontal="center" vertical="center" wrapText="1"/>
    </x:xf>
    <x:xf numFmtId="0" fontId="0" fillId="0" borderId="29" xfId="0" applyNumberFormat="1" applyFont="1" applyFill="1" applyBorder="1" applyAlignment="1">
      <x:alignment wrapText="1"/>
    </x:xf>
    <x:xf numFmtId="200" fontId="3" fillId="0" borderId="30" xfId="0" applyNumberFormat="1" applyFont="1" applyFill="1" applyBorder="1" applyAlignment="1">
      <x:alignment wrapText="1"/>
    </x:xf>
    <x:xf numFmtId="0" fontId="3" fillId="0" borderId="30" xfId="0" applyNumberFormat="1" applyFont="1" applyFill="1" applyBorder="1" applyAlignment="1">
      <x:alignment wrapText="1"/>
    </x:xf>
    <x:xf numFmtId="201" fontId="3" fillId="0" borderId="30" xfId="0" applyNumberFormat="1" applyFont="1" applyFill="1" applyBorder="1" applyAlignment="1">
      <x:alignment wrapText="1"/>
    </x:xf>
    <x:xf numFmtId="0" fontId="0" fillId="0" borderId="31" xfId="0" applyNumberFormat="1" applyFont="1" applyFill="1" applyBorder="1" applyAlignment="1">
      <x:alignment wrapText="1"/>
    </x:xf>
    <x:xf numFmtId="202" fontId="3" fillId="0" borderId="32" xfId="0" applyNumberFormat="1" applyFont="1" applyFill="1" applyBorder="1" applyAlignment="1">
      <x:alignment wrapText="1"/>
    </x:xf>
    <x:xf numFmtId="202" fontId="3" fillId="0" borderId="33" xfId="0" applyNumberFormat="1" applyFont="1" applyFill="1" applyBorder="1" applyAlignment="1">
      <x:alignment wrapText="1"/>
    </x:xf>
    <x:xf numFmtId="0" fontId="3" fillId="0" borderId="25" xfId="0" applyNumberFormat="1" applyFont="1" applyFill="1" applyBorder="1" applyAlignment="1">
      <x:alignment wrapText="1"/>
    </x:xf>
    <x:xf numFmtId="0" fontId="3" fillId="0" borderId="33" xfId="0" applyNumberFormat="1" applyFont="1" applyFill="1" applyBorder="1" applyAlignment="1">
      <x:alignment wrapText="1"/>
    </x:xf>
    <x:xf numFmtId="203" fontId="3" fillId="0" borderId="22" xfId="0" applyNumberFormat="1" applyFont="1" applyFill="1" applyBorder="1" applyAlignment="1">
      <x:alignment wrapText="1"/>
    </x:xf>
    <x:xf numFmtId="203" fontId="3" fillId="0" borderId="30" xfId="0" applyNumberFormat="1" applyFont="1" applyFill="1" applyBorder="1" applyAlignment="1">
      <x:alignment wrapText="1"/>
    </x:xf>
    <x:xf numFmtId="200" fontId="3" fillId="5" borderId="22" xfId="0" applyNumberFormat="1" applyFont="1" applyFill="1" applyBorder="1" applyAlignment="1">
      <x:alignment wrapText="1"/>
    </x:xf>
    <x:xf numFmtId="200" fontId="3" fillId="5" borderId="24" xfId="0" applyNumberFormat="1" applyFont="1" applyFill="1" applyBorder="1" applyAlignment="1">
      <x:alignment wrapText="1"/>
    </x:xf>
    <x:xf numFmtId="200" fontId="3" fillId="5" borderId="25" xfId="0" applyNumberFormat="1" applyFont="1" applyFill="1" applyBorder="1" applyAlignment="1">
      <x:alignment wrapText="1"/>
    </x:xf>
    <x:xf numFmtId="200" fontId="3" fillId="5" borderId="30" xfId="0" applyNumberFormat="1" applyFont="1" applyFill="1" applyBorder="1" applyAlignment="1">
      <x:alignment wrapText="1"/>
    </x:xf>
    <x:xf numFmtId="200" fontId="3" fillId="5" borderId="32" xfId="0" applyNumberFormat="1" applyFont="1" applyFill="1" applyBorder="1" applyAlignment="1">
      <x:alignment wrapText="1"/>
    </x:xf>
    <x:xf numFmtId="200" fontId="3" fillId="5" borderId="33" xfId="0" applyNumberFormat="1" applyFont="1" applyFill="1" applyBorder="1" applyAlignment="1">
      <x:alignment wrapText="1"/>
    </x:xf>
    <x:xf numFmtId="203" fontId="3" fillId="0" borderId="24" xfId="0" applyNumberFormat="1" applyFont="1" applyFill="1" applyBorder="1" applyAlignment="1">
      <x:alignment wrapText="1"/>
    </x:xf>
    <x:xf numFmtId="203" fontId="3" fillId="0" borderId="25" xfId="0" applyNumberFormat="1" applyFont="1" applyFill="1" applyBorder="1" applyAlignment="1">
      <x:alignment wrapText="1"/>
    </x:xf>
    <x:xf numFmtId="203" fontId="3" fillId="0" borderId="32" xfId="0" applyNumberFormat="1" applyFont="1" applyFill="1" applyBorder="1" applyAlignment="1">
      <x:alignment wrapText="1"/>
    </x:xf>
    <x:xf numFmtId="203" fontId="3" fillId="0" borderId="33" xfId="0" applyNumberFormat="1" applyFont="1" applyFill="1" applyBorder="1" applyAlignment="1">
      <x:alignment wrapText="1"/>
    </x:xf>
    <x:xf numFmtId="0" fontId="2" fillId="3" borderId="18" xfId="0" applyNumberFormat="1" applyFont="1" applyFill="1" applyBorder="1" applyAlignment="1">
      <x:alignment horizontal="center" vertical="center"/>
    </x:xf>
    <x:xf numFmtId="0" fontId="2" fillId="3" borderId="19" xfId="0" applyNumberFormat="1" applyFont="1" applyFill="1" applyBorder="1" applyAlignment="1">
      <x:alignment horizontal="center" vertical="center"/>
    </x:xf>
    <x:xf numFmtId="0" fontId="2" fillId="3" borderId="20" xfId="0" applyNumberFormat="1" applyFont="1" applyFill="1" applyBorder="1" applyAlignment="1">
      <x:alignment horizontal="center" vertical="center"/>
    </x:xf>
    <x:xf numFmtId="0" fontId="0" fillId="0" borderId="22" xfId="0" applyNumberFormat="1" applyFont="1" applyFill="1" applyBorder="1" applyAlignment="1">
      <x:alignment wrapText="1"/>
    </x:xf>
    <x:xf numFmtId="204" fontId="3" fillId="5" borderId="24" xfId="0" applyNumberFormat="1" applyFont="1" applyFill="1" applyBorder="1" applyAlignment="1">
      <x:alignment wrapText="1"/>
    </x:xf>
    <x:xf numFmtId="0" fontId="0" fillId="0" borderId="24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2" fillId="3" borderId="26" xfId="0" applyNumberFormat="1" applyFont="1" applyFill="1" applyBorder="1" applyAlignment="1">
      <x:alignment horizontal="center" vertical="center"/>
    </x:xf>
    <x:xf numFmtId="0" fontId="2" fillId="3" borderId="27" xfId="0" applyNumberFormat="1" applyFont="1" applyFill="1" applyBorder="1" applyAlignment="1">
      <x:alignment horizontal="center" vertical="center"/>
    </x:xf>
    <x:xf numFmtId="0" fontId="2" fillId="3" borderId="28" xfId="0" applyNumberFormat="1" applyFont="1" applyFill="1" applyBorder="1" applyAlignment="1">
      <x:alignment horizontal="center" vertical="center"/>
    </x:xf>
    <x:xf numFmtId="0" fontId="0" fillId="0" borderId="30" xfId="0" applyNumberFormat="1" applyFont="1" applyFill="1" applyBorder="1" applyAlignment="1">
      <x:alignment wrapText="1"/>
    </x:xf>
    <x:xf numFmtId="204" fontId="3" fillId="5" borderId="32" xfId="0" applyNumberFormat="1" applyFont="1" applyFill="1" applyBorder="1" applyAlignment="1">
      <x:alignment wrapText="1"/>
    </x:xf>
    <x:xf numFmtId="0" fontId="0" fillId="0" borderId="32" xfId="0" applyNumberFormat="1" applyFont="1" applyFill="1" applyBorder="1" applyAlignment="1">
      <x:alignment wrapText="1"/>
    </x:xf>
    <x:xf numFmtId="0" fontId="0" fillId="0" borderId="33" xfId="0" applyNumberFormat="1" applyFont="1" applyFill="1" applyBorder="1" applyAlignment="1">
      <x:alignment wrapText="1"/>
    </x:xf>
    <x:xf numFmtId="0" fontId="0" fillId="0" borderId="21" xfId="0" applyNumberFormat="1" applyFont="1" applyFill="1" applyBorder="1"/>
    <x:xf numFmtId="200" fontId="5" fillId="0" borderId="22" xfId="0" applyNumberFormat="1" applyFont="1" applyFill="1" applyBorder="1"/>
    <x:xf numFmtId="200" fontId="3" fillId="5" borderId="22" xfId="0" applyNumberFormat="1" applyFont="1" applyFill="1" applyBorder="1"/>
    <x:xf numFmtId="201" fontId="3" fillId="5" borderId="22" xfId="0" applyNumberFormat="1" applyFont="1" applyFill="1" applyBorder="1"/>
    <x:xf numFmtId="202" fontId="3" fillId="5" borderId="22" xfId="0" applyNumberFormat="1" applyFont="1" applyFill="1" applyBorder="1"/>
    <x:xf numFmtId="0" fontId="0" fillId="0" borderId="23" xfId="0" applyNumberFormat="1" applyFont="1" applyFill="1" applyBorder="1"/>
    <x:xf numFmtId="202" fontId="3" fillId="5" borderId="24" xfId="0" applyNumberFormat="1" applyFont="1" applyFill="1" applyBorder="1"/>
    <x:xf numFmtId="202" fontId="3" fillId="5" borderId="25" xfId="0" applyNumberFormat="1" applyFont="1" applyFill="1" applyBorder="1"/>
    <x:xf numFmtId="0" fontId="0" fillId="0" borderId="29" xfId="0" applyNumberFormat="1" applyFont="1" applyFill="1" applyBorder="1"/>
    <x:xf numFmtId="200" fontId="5" fillId="0" borderId="30" xfId="0" applyNumberFormat="1" applyFont="1" applyFill="1" applyBorder="1"/>
    <x:xf numFmtId="200" fontId="3" fillId="5" borderId="30" xfId="0" applyNumberFormat="1" applyFont="1" applyFill="1" applyBorder="1"/>
    <x:xf numFmtId="201" fontId="3" fillId="5" borderId="30" xfId="0" applyNumberFormat="1" applyFont="1" applyFill="1" applyBorder="1"/>
    <x:xf numFmtId="202" fontId="3" fillId="5" borderId="30" xfId="0" applyNumberFormat="1" applyFont="1" applyFill="1" applyBorder="1"/>
    <x:xf numFmtId="0" fontId="0" fillId="0" borderId="31" xfId="0" applyNumberFormat="1" applyFont="1" applyFill="1" applyBorder="1"/>
    <x:xf numFmtId="202" fontId="3" fillId="5" borderId="32" xfId="0" applyNumberFormat="1" applyFont="1" applyFill="1" applyBorder="1"/>
    <x:xf numFmtId="202" fontId="3" fillId="5" borderId="33" xfId="0" applyNumberFormat="1" applyFont="1" applyFill="1" applyBorder="1"/>
    <x:xf numFmtId="0" fontId="2" fillId="2" borderId="21" xfId="0" applyNumberFormat="1" applyFont="1" applyFill="1" applyBorder="1" applyAlignment="1">
      <x:alignment horizontal="left" vertical="center"/>
    </x:xf>
    <x:xf numFmtId="0" fontId="2" fillId="2" borderId="22" xfId="0" applyNumberFormat="1" applyFont="1" applyFill="1" applyBorder="1" applyAlignment="1">
      <x:alignment horizontal="left" vertical="center"/>
    </x:xf>
    <x:xf numFmtId="203" fontId="5" fillId="0" borderId="22" xfId="0" applyNumberFormat="1" applyFont="1" applyFill="1" applyBorder="1"/>
    <x:xf numFmtId="0" fontId="0" fillId="0" borderId="22" xfId="0" applyNumberFormat="1" applyFont="1" applyFill="1" applyBorder="1"/>
    <x:xf numFmtId="206" fontId="5" fillId="0" borderId="22" xfId="0" applyNumberFormat="1" applyFont="1" applyFill="1" applyBorder="1"/>
    <x:xf numFmtId="203" fontId="5" fillId="0" borderId="24" xfId="0" applyNumberFormat="1" applyFont="1" applyFill="1" applyBorder="1"/>
    <x:xf numFmtId="203" fontId="5" fillId="0" borderId="25" xfId="0" applyNumberFormat="1" applyFont="1" applyFill="1" applyBorder="1"/>
    <x:xf numFmtId="0" fontId="2" fillId="2" borderId="29" xfId="0" applyNumberFormat="1" applyFont="1" applyFill="1" applyBorder="1" applyAlignment="1">
      <x:alignment horizontal="left" vertical="center"/>
    </x:xf>
    <x:xf numFmtId="0" fontId="2" fillId="2" borderId="30" xfId="0" applyNumberFormat="1" applyFont="1" applyFill="1" applyBorder="1" applyAlignment="1">
      <x:alignment horizontal="left" vertical="center"/>
    </x:xf>
    <x:xf numFmtId="203" fontId="5" fillId="0" borderId="30" xfId="0" applyNumberFormat="1" applyFont="1" applyFill="1" applyBorder="1"/>
    <x:xf numFmtId="0" fontId="0" fillId="0" borderId="30" xfId="0" applyNumberFormat="1" applyFont="1" applyFill="1" applyBorder="1"/>
    <x:xf numFmtId="206" fontId="5" fillId="0" borderId="30" xfId="0" applyNumberFormat="1" applyFont="1" applyFill="1" applyBorder="1"/>
    <x:xf numFmtId="203" fontId="5" fillId="0" borderId="32" xfId="0" applyNumberFormat="1" applyFont="1" applyFill="1" applyBorder="1"/>
    <x:xf numFmtId="203" fontId="5" fillId="0" borderId="33" xfId="0" applyNumberFormat="1" applyFont="1" applyFill="1" applyBorder="1"/>
    <x:xf numFmtId="206" fontId="0" fillId="0" borderId="22" xfId="0" applyNumberFormat="1" applyFont="1" applyFill="1" applyBorder="1"/>
    <x:xf numFmtId="203" fontId="0" fillId="0" borderId="22" xfId="0" applyNumberFormat="1" applyFont="1" applyFill="1" applyBorder="1"/>
    <x:xf numFmtId="202" fontId="0" fillId="0" borderId="22" xfId="0" applyNumberFormat="1" applyFont="1" applyFill="1" applyBorder="1"/>
    <x:xf numFmtId="206" fontId="0" fillId="0" borderId="24" xfId="0" applyNumberFormat="1" applyFont="1" applyFill="1" applyBorder="1"/>
    <x:xf numFmtId="206" fontId="0" fillId="0" borderId="25" xfId="0" applyNumberFormat="1" applyFont="1" applyFill="1" applyBorder="1"/>
    <x:xf numFmtId="206" fontId="0" fillId="0" borderId="30" xfId="0" applyNumberFormat="1" applyFont="1" applyFill="1" applyBorder="1"/>
    <x:xf numFmtId="203" fontId="0" fillId="0" borderId="30" xfId="0" applyNumberFormat="1" applyFont="1" applyFill="1" applyBorder="1"/>
    <x:xf numFmtId="202" fontId="0" fillId="0" borderId="30" xfId="0" applyNumberFormat="1" applyFont="1" applyFill="1" applyBorder="1"/>
    <x:xf numFmtId="206" fontId="0" fillId="0" borderId="32" xfId="0" applyNumberFormat="1" applyFont="1" applyFill="1" applyBorder="1"/>
    <x:xf numFmtId="206" fontId="0" fillId="0" borderId="33" xfId="0" applyNumberFormat="1" applyFont="1" applyFill="1" applyBorder="1"/>
    <x:xf numFmtId="0" fontId="4" fillId="4" borderId="18" xfId="0" applyNumberFormat="1" applyFont="1" applyFill="1" applyBorder="1" applyAlignment="1">
      <x:alignment horizontal="left" vertical="center"/>
    </x:xf>
    <x:xf numFmtId="0" fontId="0" fillId="0" borderId="20" xfId="0" applyNumberFormat="1" applyFont="1" applyFill="1" applyBorder="1" applyAlignment="1">
      <x:alignment wrapText="1"/>
    </x:xf>
    <x:xf numFmtId="0" fontId="4" fillId="4" borderId="21" xfId="0" applyNumberFormat="1" applyFont="1" applyFill="1" applyBorder="1" applyAlignment="1">
      <x:alignment horizontal="left" vertical="center"/>
    </x:xf>
    <x:xf numFmtId="0" fontId="4" fillId="4" borderId="23" xfId="0" applyNumberFormat="1" applyFont="1" applyFill="1" applyBorder="1" applyAlignment="1">
      <x:alignment horizontal="left" vertical="center"/>
    </x:xf>
    <x:xf numFmtId="0" fontId="4" fillId="4" borderId="26" xfId="0" applyNumberFormat="1" applyFont="1" applyFill="1" applyBorder="1" applyAlignment="1">
      <x:alignment horizontal="left" vertical="center"/>
    </x:xf>
    <x:xf numFmtId="0" fontId="0" fillId="0" borderId="28" xfId="0" applyNumberFormat="1" applyFont="1" applyFill="1" applyBorder="1" applyAlignment="1">
      <x:alignment wrapText="1"/>
    </x:xf>
    <x:xf numFmtId="0" fontId="4" fillId="4" borderId="29" xfId="0" applyNumberFormat="1" applyFont="1" applyFill="1" applyBorder="1" applyAlignment="1">
      <x:alignment horizontal="left" vertical="center"/>
    </x:xf>
    <x:xf numFmtId="0" fontId="4" fillId="4" borderId="31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1" fillId="2" borderId="1" xfId="0" applyNumberFormat="1" applyFont="1" applyFill="1" applyBorder="1" applyAlignment="1">
      <x:alignment horizontal="right" vertical="center" wrapText="1"/>
    </x:xf>
    <x:xf numFmtId="0" fontId="1" fillId="2" borderId="0" xfId="0" applyNumberFormat="1" applyFont="1" applyFill="1" applyBorder="1" applyAlignment="1">
      <x:alignment horizontal="right" vertical="center"/>
    </x:xf>
    <x:xf numFmtId="0" fontId="1" fillId="2" borderId="1" xfId="0" applyNumberFormat="1" applyFont="1" applyFill="1" applyBorder="1" applyAlignment="1">
      <x:alignment horizontal="right" vertical="center"/>
    </x:xf>
    <x:xf numFmtId="0" fontId="0" fillId="0" borderId="0" xfId="0" applyNumberFormat="1" applyFont="1" applyFill="1" applyBorder="1" applyAlignment="1">
      <x:alignment horizontal="left"/>
    </x:xf>
    <x:xf numFmtId="0" fontId="0" fillId="0" borderId="1" xfId="0" applyNumberFormat="1" applyFont="1" applyFill="1" applyBorder="1" applyAlignment="1">
      <x:alignment horizontal="left"/>
    </x:xf>
    <x:xf numFmtId="0" fontId="0" fillId="0" borderId="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22" xfId="0" applyNumberFormat="1" applyFont="1" applyFill="1" applyBorder="1" applyAlignment="1">
      <x:alignment vertical="center" wrapText="1"/>
    </x:xf>
    <x:xf numFmtId="0" fontId="0" fillId="0" borderId="23" xfId="0" applyNumberFormat="1" applyFont="1" applyFill="1" applyBorder="1" applyAlignment="1">
      <x:alignment vertical="center" wrapText="1"/>
    </x:xf>
    <x:xf numFmtId="0" fontId="0" fillId="0" borderId="24" xfId="0" applyNumberFormat="1" applyFont="1" applyFill="1" applyBorder="1" applyAlignment="1">
      <x:alignment vertical="center" wrapText="1"/>
    </x:xf>
    <x:xf numFmtId="0" fontId="0" fillId="0" borderId="25" xfId="0" applyNumberFormat="1" applyFont="1" applyFill="1" applyBorder="1" applyAlignment="1">
      <x:alignment vertical="center" wrapText="1"/>
    </x:xf>
    <x:xf numFmtId="0" fontId="0" fillId="0" borderId="2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1a6ce769249be" /><Relationship Type="http://schemas.openxmlformats.org/officeDocument/2006/relationships/theme" Target="/xl/theme/theme1.xml" Id="Rb71b49b969a24247" /><Relationship Type="http://schemas.openxmlformats.org/officeDocument/2006/relationships/sharedStrings" Target="/xl/sharedStrings.xml" Id="Rff0c0e0e8803416b" /><Relationship Type="http://schemas.openxmlformats.org/officeDocument/2006/relationships/worksheet" Target="/xl/worksheets/sheet1.xml" Id="R83573d348ebf48fa" /><Relationship Type="http://schemas.openxmlformats.org/officeDocument/2006/relationships/worksheet" Target="/xl/worksheets/sheet2.xml" Id="R506d5c13f91a46ea" /><Relationship Type="http://schemas.openxmlformats.org/officeDocument/2006/relationships/worksheet" Target="/xl/worksheets/sheet3.xml" Id="Rd9c2b03e1602424e" /><Relationship Type="http://schemas.openxmlformats.org/officeDocument/2006/relationships/worksheet" Target="/xl/worksheets/sheet4.xml" Id="R2f4e1a496973475d" /><Relationship Type="http://schemas.openxmlformats.org/officeDocument/2006/relationships/worksheet" Target="/xl/worksheets/sheet5.xml" Id="R702453e7d5864359" /><Relationship Type="http://schemas.openxmlformats.org/officeDocument/2006/relationships/worksheet" Target="/xl/worksheets/sheet6.xml" Id="Re9d78c247f7f493e" /><Relationship Type="http://schemas.openxmlformats.org/officeDocument/2006/relationships/worksheet" Target="/xl/worksheets/sheet7.xml" Id="Rd525a4d65ce84b5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3e52e0e8cec4658" /><Relationship Type="http://schemas.openxmlformats.org/officeDocument/2006/relationships/chart" Target="/xl/drawings/charts/chart2.xml" Id="Ree16795493564a63" /><Relationship Type="http://schemas.openxmlformats.org/officeDocument/2006/relationships/chart" Target="/xl/drawings/charts/chart3.xml" Id="Rf6d3d3da274e42c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铜价三情景（US$/t）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悲观</c:v>
          </c:tx>
          <c:cat>
            <c:strRef>
              <c:f>'投资结论'!$X$2:$X$12</c:f>
              <c:strCache>
                <c:ptCount val="0"/>
              </c:strCache>
            </c:strRef>
          </c:cat>
          <c:val>
            <c:numRef>
              <c:f>'投资结论'!$Y$2:$Y$12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'投资结论'!$X$2:$X$12</c:f>
              <c:strCache>
                <c:ptCount val="0"/>
              </c:strCache>
            </c:strRef>
          </c:cat>
          <c:val>
            <c:numRef>
              <c:f>'投资结论'!$Z$2:$Z$12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</c:v>
          </c:tx>
          <c:cat>
            <c:strRef>
              <c:f>'投资结论'!$X$2:$X$12</c:f>
              <c:strCache>
                <c:ptCount val="0"/>
              </c:strCache>
            </c:strRef>
          </c:cat>
          <c:val>
            <c:numRef>
              <c:f>'投资结论'!$AA$2:$AA$12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归母净利润三情景（十亿元）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悲观</c:v>
          </c:tx>
          <c:cat>
            <c:strRef>
              <c:f>'投资结论'!$X$16:$X$26</c:f>
              <c:strCache>
                <c:ptCount val="0"/>
              </c:strCache>
            </c:strRef>
          </c:cat>
          <c:val>
            <c:numRef>
              <c:f>'投资结论'!$Y$16:$Y$26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'投资结论'!$X$16:$X$26</c:f>
              <c:strCache>
                <c:ptCount val="0"/>
              </c:strCache>
            </c:strRef>
          </c:cat>
          <c:val>
            <c:numRef>
              <c:f>'投资结论'!$Z$16:$Z$26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</c:v>
          </c:tx>
          <c:cat>
            <c:strRef>
              <c:f>'投资结论'!$X$16:$X$26</c:f>
              <c:strCache>
                <c:ptCount val="0"/>
              </c:strCache>
            </c:strRef>
          </c:cat>
          <c:val>
            <c:numRef>
              <c:f>'投资结论'!$AA$16:$AA$26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合理股价中枢三情景（RMB）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悲观</c:v>
          </c:tx>
          <c:cat>
            <c:strRef>
              <c:f>'投资结论'!$X$30:$X$39</c:f>
              <c:strCache>
                <c:ptCount val="0"/>
              </c:strCache>
            </c:strRef>
          </c:cat>
          <c:val>
            <c:numRef>
              <c:f>'投资结论'!$Y$30:$Y$39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'投资结论'!$X$30:$X$39</c:f>
              <c:strCache>
                <c:ptCount val="0"/>
              </c:strCache>
            </c:strRef>
          </c:cat>
          <c:val>
            <c:numRef>
              <c:f>'投资结论'!$Z$30:$Z$39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</c:v>
          </c:tx>
          <c:cat>
            <c:strRef>
              <c:f>'投资结论'!$X$30:$X$39</c:f>
              <c:strCache>
                <c:ptCount val="0"/>
              </c:strCache>
            </c:strRef>
          </c:cat>
          <c:val>
            <c:numRef>
              <c:f>'投资结论'!$AA$30:$AA$39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13</xdr:col>
      <xdr:colOff>0</xdr:colOff>
      <xdr:row>1</xdr:row>
      <xdr:rowOff>0</xdr:rowOff>
    </xdr:from>
    <xdr:to>
      <xdr:col>22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e52e0e8cec4658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22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e16795493564a63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22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6d3d3da274e42c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2f08b377d69473f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5" t="str">
        <x:v>紫金矿业：铜锂供需驱动的2026—2035收益、利润与股价预测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X1" t="str">
        <x:v>年份</x:v>
      </x:c>
      <x:c r="Y1" t="str">
        <x:v>悲观</x:v>
      </x:c>
      <x:c r="Z1" t="str">
        <x:v>基准</x:v>
      </x:c>
      <x:c r="AA1" t="str">
        <x:v>乐观</x:v>
      </x:c>
    </x:row>
    <x:row r="2">
      <x:c r="X2" t="n">
        <x:v>2025</x:v>
      </x:c>
      <x:c r="Y2" t="n">
        <x:v>9946.881947</x:v>
      </x:c>
      <x:c r="Z2" t="n">
        <x:v>9946.881947</x:v>
      </x:c>
      <x:c r="AA2" t="n">
        <x:v>9946.881947</x:v>
      </x:c>
    </x:row>
    <x:row r="3">
      <x:c r="A3" s="54" t="str">
        <x:v>核心判断</x:v>
      </x:c>
      <x:c r="B3" s="54"/>
      <x:c r="C3" s="54"/>
      <x:c r="D3" s="54"/>
      <x:c r="E3" s="54"/>
      <x:c r="F3" s="54"/>
      <x:c r="G3" s="54"/>
      <x:c r="H3" s="54"/>
      <x:c r="I3" s="54"/>
      <x:c r="J3" s="54"/>
      <x:c r="K3" s="54"/>
      <x:c r="L3" s="54"/>
      <x:c r="X3" t="n">
        <x:v>2026</x:v>
      </x:c>
      <x:c r="Y3" t="n">
        <x:v>10500</x:v>
      </x:c>
      <x:c r="Z3" t="n">
        <x:v>12650</x:v>
      </x:c>
      <x:c r="AA3" t="n">
        <x:v>14500</x:v>
      </x:c>
    </x:row>
    <x:row r="4" ht="34" customHeight="1">
      <x:c r="A4" s="62" t="str">
        <x:v>1. 铜文件的基准路径不是连续上涨：2026年12,650美元/t，2027—2030回落并整理，2031年后随结构性缺口扩大再次上行。</x:v>
      </x:c>
      <x:c r="B4" s="62"/>
      <x:c r="C4" s="62"/>
      <x:c r="D4" s="62"/>
      <x:c r="E4" s="62"/>
      <x:c r="F4" s="62"/>
      <x:c r="G4" s="62"/>
      <x:c r="H4" s="62"/>
      <x:c r="I4" s="62"/>
      <x:c r="J4" s="62"/>
      <x:c r="K4" s="62"/>
      <x:c r="L4" s="62"/>
      <x:c r="X4" t="n">
        <x:v>2027</x:v>
      </x:c>
      <x:c r="Y4" t="n">
        <x:v>7839.55098</x:v>
      </x:c>
      <x:c r="Z4" t="n">
        <x:v>11328.831584</x:v>
      </x:c>
      <x:c r="AA4" t="n">
        <x:v>15294.357378</x:v>
      </x:c>
    </x:row>
    <x:row r="5" ht="34" customHeight="1">
      <x:c r="A5" s="62" t="str">
        <x:v>2. 因此基准利润路径更可能是“2026高位—2027回落—2028/2030企稳—2031后加速”，而不是每年线性增长。</x:v>
      </x:c>
      <x:c r="B5" s="62"/>
      <x:c r="C5" s="62"/>
      <x:c r="D5" s="62"/>
      <x:c r="E5" s="62"/>
      <x:c r="F5" s="62"/>
      <x:c r="G5" s="62"/>
      <x:c r="H5" s="62"/>
      <x:c r="I5" s="62"/>
      <x:c r="J5" s="62"/>
      <x:c r="K5" s="62"/>
      <x:c r="L5" s="62"/>
      <x:c r="X5" t="n">
        <x:v>2028</x:v>
      </x:c>
      <x:c r="Y5" t="n">
        <x:v>7369.988938</x:v>
      </x:c>
      <x:c r="Z5" t="n">
        <x:v>11445.113814</x:v>
      </x:c>
      <x:c r="AA5" t="n">
        <x:v>16226.466051</x:v>
      </x:c>
    </x:row>
    <x:row r="6" ht="34" customHeight="1">
      <x:c r="A6" s="62" t="str">
        <x:v>3. 锂文件显示基准供给覆盖率由2025年的119.6%降至2030年的96.3%、2035年的80.6%；但文件没有价格闭环，锂价为本模型依据成本曲线推导。</x:v>
      </x:c>
      <x:c r="B6" s="62"/>
      <x:c r="C6" s="62"/>
      <x:c r="D6" s="62"/>
      <x:c r="E6" s="62"/>
      <x:c r="F6" s="62"/>
      <x:c r="G6" s="62"/>
      <x:c r="H6" s="62"/>
      <x:c r="I6" s="62"/>
      <x:c r="J6" s="62"/>
      <x:c r="K6" s="62"/>
      <x:c r="L6" s="62"/>
      <x:c r="X6" t="n">
        <x:v>2029</x:v>
      </x:c>
      <x:c r="Y6" t="n">
        <x:v>7474.406691</x:v>
      </x:c>
      <x:c r="Z6" t="n">
        <x:v>11665.719821</x:v>
      </x:c>
      <x:c r="AA6" t="n">
        <x:v>17224.673786</x:v>
      </x:c>
    </x:row>
    <x:row r="7" ht="34" customHeight="1">
      <x:c r="A7" s="62" t="str">
        <x:v>4. 基准情景下，2026年归母净利润约836亿元、合理价中枢40.9元；2030年约969亿元、47.4元；2035年约1,578亿元、77.2元。</x:v>
      </x:c>
      <x:c r="B7" s="62"/>
      <x:c r="C7" s="62"/>
      <x:c r="D7" s="62"/>
      <x:c r="E7" s="62"/>
      <x:c r="F7" s="62"/>
      <x:c r="G7" s="62"/>
      <x:c r="H7" s="62"/>
      <x:c r="I7" s="62"/>
      <x:c r="J7" s="62"/>
      <x:c r="K7" s="62"/>
      <x:c r="L7" s="62"/>
      <x:c r="X7" t="n">
        <x:v>2030</x:v>
      </x:c>
      <x:c r="Y7" t="n">
        <x:v>7676.215672</x:v>
      </x:c>
      <x:c r="Z7" t="n">
        <x:v>11852.187956</x:v>
      </x:c>
      <x:c r="AA7" t="n">
        <x:v>17871.396038</x:v>
      </x:c>
    </x:row>
    <x:row r="8" ht="34" customHeight="1">
      <x:c r="A8" s="62" t="str">
        <x:v>5. 以A股32.70元为起点，基准情景至2035年累计分红约13.97元，股价加分红的年化总回报约11.5%。</x:v>
      </x:c>
      <x:c r="B8" s="62"/>
      <x:c r="C8" s="62"/>
      <x:c r="D8" s="62"/>
      <x:c r="E8" s="62"/>
      <x:c r="F8" s="62"/>
      <x:c r="G8" s="62"/>
      <x:c r="H8" s="62"/>
      <x:c r="I8" s="62"/>
      <x:c r="J8" s="62"/>
      <x:c r="K8" s="62"/>
      <x:c r="L8" s="62"/>
      <x:c r="X8" t="n">
        <x:v>2031</x:v>
      </x:c>
      <x:c r="Y8" t="n">
        <x:v>7868.121064</x:v>
      </x:c>
      <x:c r="Z8" t="n">
        <x:v>12884.38533</x:v>
      </x:c>
      <x:c r="AA8" t="n">
        <x:v>18768.516831</x:v>
      </x:c>
    </x:row>
    <x:row r="9">
      <x:c r="X9" t="n">
        <x:v>2032</x:v>
      </x:c>
      <x:c r="Y9" t="n">
        <x:v>8064.82409</x:v>
      </x:c>
      <x:c r="Z9" t="n">
        <x:v>13739.525025</x:v>
      </x:c>
      <x:c r="AA9" t="n">
        <x:v>19804.862204</x:v>
      </x:c>
    </x:row>
    <x:row r="10">
      <x:c r="X10" t="n">
        <x:v>2033</x:v>
      </x:c>
      <x:c r="Y10" t="n">
        <x:v>8266.444693</x:v>
      </x:c>
      <x:c r="Z10" t="n">
        <x:v>14727.072643</x:v>
      </x:c>
      <x:c r="AA10" t="n">
        <x:v>20815.912447</x:v>
      </x:c>
    </x:row>
    <x:row r="11">
      <x:c r="A11" s="54" t="str">
        <x:v>基准情景关键年份</x:v>
      </x:c>
      <x:c r="B11" s="54"/>
      <x:c r="C11" s="54"/>
      <x:c r="D11" s="54"/>
      <x:c r="E11" s="54"/>
      <x:c r="F11" s="54"/>
      <x:c r="G11" s="54"/>
      <x:c r="H11" s="54"/>
      <x:c r="I11" s="54"/>
      <x:c r="J11" s="54"/>
      <x:c r="K11" s="54"/>
      <x:c r="L11" s="54"/>
      <x:c r="X11" t="n">
        <x:v>2034</x:v>
      </x:c>
      <x:c r="Y11" t="n">
        <x:v>8473.10581</x:v>
      </x:c>
      <x:c r="Z11" t="n">
        <x:v>15546.398881</x:v>
      </x:c>
      <x:c r="AA11" t="n">
        <x:v>21712.618207</x:v>
      </x:c>
    </x:row>
    <x:row r="12">
      <x:c r="A12" s="183" t="str">
        <x:v>年份</x:v>
      </x:c>
      <x:c r="B12" s="153" t="str">
        <x:v>营业收入（亿元）</x:v>
      </x:c>
      <x:c r="C12" s="153" t="str">
        <x:v>归母净利润（亿元）</x:v>
      </x:c>
      <x:c r="D12" s="153" t="str">
        <x:v>EPS（元）</x:v>
      </x:c>
      <x:c r="E12" s="153" t="str">
        <x:v>合理价下限</x:v>
      </x:c>
      <x:c r="F12" s="153" t="str">
        <x:v>合理价中枢</x:v>
      </x:c>
      <x:c r="G12" s="153" t="str">
        <x:v>合理价上限</x:v>
      </x:c>
      <x:c r="H12" s="154"/>
      <x:c r="X12" t="n">
        <x:v>2035</x:v>
      </x:c>
      <x:c r="Y12" t="n">
        <x:v>8684.933455</x:v>
      </x:c>
      <x:c r="Z12" t="n">
        <x:v>16411.666099</x:v>
      </x:c>
      <x:c r="AA12" t="n">
        <x:v>22533.999017</x:v>
      </x:c>
    </x:row>
    <x:row r="13">
      <x:c r="A13" s="184" t="n">
        <x:v>2026</x:v>
      </x:c>
      <x:c r="B13" s="155" t="n">
        <x:f>'三情景预测'!C83*10</x:f>
        <x:v>4422.94621823379</x:v>
      </x:c>
      <x:c r="C13" s="155" t="n">
        <x:f>'三情景预测'!C90*10</x:f>
        <x:v>835.9097046123284</x:v>
      </x:c>
      <x:c r="D13" s="156" t="n">
        <x:f>'三情景预测'!C91</x:f>
        <x:v>3.1435813042470326</x:v>
      </x:c>
      <x:c r="E13" s="156" t="n">
        <x:f>'三情景预测'!C97</x:f>
        <x:v>37.72297565096439</x:v>
      </x:c>
      <x:c r="F13" s="156" t="n">
        <x:f>'三情景预测'!C98</x:f>
        <x:v>40.86655695521142</x:v>
      </x:c>
      <x:c r="G13" s="156" t="n">
        <x:f>'三情景预测'!C99</x:f>
        <x:v>44.01013825945846</x:v>
      </x:c>
      <x:c r="H13" s="157"/>
    </x:row>
    <x:row r="14">
      <x:c r="A14" s="184" t="n">
        <x:v>2030</x:v>
      </x:c>
      <x:c r="B14" s="155" t="n">
        <x:f>'三情景预测'!G83*10</x:f>
        <x:v>5046.0199610956915</x:v>
      </x:c>
      <x:c r="C14" s="155" t="n">
        <x:f>'三情景预测'!G90*10</x:f>
        <x:v>969.3250664399801</x:v>
      </x:c>
      <x:c r="D14" s="156" t="n">
        <x:f>'三情景预测'!G91</x:f>
        <x:v>3.6453125735774514</x:v>
      </x:c>
      <x:c r="E14" s="156" t="n">
        <x:f>'三情景预测'!G97</x:f>
        <x:v>43.74375088292942</x:v>
      </x:c>
      <x:c r="F14" s="156" t="n">
        <x:f>'三情景预测'!G98</x:f>
        <x:v>47.38906345650687</x:v>
      </x:c>
      <x:c r="G14" s="156" t="n">
        <x:f>'三情景预测'!G99</x:f>
        <x:v>51.03437603008432</x:v>
      </x:c>
      <x:c r="H14" s="157"/>
    </x:row>
    <x:row r="15">
      <x:c r="A15" s="184" t="n">
        <x:v>2035</x:v>
      </x:c>
      <x:c r="B15" s="155" t="n">
        <x:f>'三情景预测'!L83*10</x:f>
        <x:v>6792.904636879059</x:v>
      </x:c>
      <x:c r="C15" s="155" t="n">
        <x:f>'三情景预测'!L90*10</x:f>
        <x:v>1578.0824601708446</x:v>
      </x:c>
      <x:c r="D15" s="156" t="n">
        <x:f>'三情景预测'!L91</x:f>
        <x:v>5.9346487915867945</x:v>
      </x:c>
      <x:c r="E15" s="156" t="n">
        <x:f>'三情景预测'!L97</x:f>
        <x:v>71.21578549904153</x:v>
      </x:c>
      <x:c r="F15" s="156" t="n">
        <x:f>'三情景预测'!L98</x:f>
        <x:v>77.15043429062833</x:v>
      </x:c>
      <x:c r="G15" s="156" t="n">
        <x:f>'三情景预测'!L99</x:f>
        <x:v>83.08508308221512</x:v>
      </x:c>
      <x:c r="H15" s="157"/>
      <x:c r="X15" t="str">
        <x:v>年份</x:v>
      </x:c>
      <x:c r="Y15" t="str">
        <x:v>悲观</x:v>
      </x:c>
      <x:c r="Z15" t="str">
        <x:v>基准</x:v>
      </x:c>
      <x:c r="AA15" t="str">
        <x:v>乐观</x:v>
      </x:c>
    </x:row>
    <x:row r="16">
      <x:c r="A16" s="184"/>
      <x:c r="B16" s="158"/>
      <x:c r="C16" s="158"/>
      <x:c r="D16" s="158"/>
      <x:c r="E16" s="158"/>
      <x:c r="F16" s="158"/>
      <x:c r="G16" s="158"/>
      <x:c r="H16" s="157"/>
      <x:c r="X16" t="n">
        <x:v>2025</x:v>
      </x:c>
      <x:c r="Y16" t="n">
        <x:f>'三情景预测'!B40</x:f>
        <x:v>51.77507646774733</x:v>
      </x:c>
      <x:c r="Z16" t="n">
        <x:f>'三情景预测'!B90</x:f>
        <x:v>51.77507646774733</x:v>
      </x:c>
      <x:c r="AA16" t="n">
        <x:f>'三情景预测'!B140</x:f>
        <x:v>51.77507646774733</x:v>
      </x:c>
    </x:row>
    <x:row r="17">
      <x:c r="A17" s="184"/>
      <x:c r="B17" s="158"/>
      <x:c r="C17" s="158"/>
      <x:c r="D17" s="158"/>
      <x:c r="E17" s="158"/>
      <x:c r="F17" s="158"/>
      <x:c r="G17" s="158"/>
      <x:c r="H17" s="157"/>
      <x:c r="X17" t="n">
        <x:v>2026</x:v>
      </x:c>
      <x:c r="Y17" t="n">
        <x:f>'三情景预测'!C40</x:f>
        <x:v>67.33296693382647</x:v>
      </x:c>
      <x:c r="Z17" t="n">
        <x:f>'三情景预测'!C90</x:f>
        <x:v>83.59097046123284</x:v>
      </x:c>
      <x:c r="AA17" t="n">
        <x:f>'三情景预测'!C140</x:f>
        <x:v>96.6492400844172</x:v>
      </x:c>
    </x:row>
    <x:row r="18">
      <x:c r="A18" s="130" t="str">
        <x:v>三情景结果对比</x:v>
      </x:c>
      <x:c r="B18" s="159"/>
      <x:c r="C18" s="159"/>
      <x:c r="D18" s="159"/>
      <x:c r="E18" s="159"/>
      <x:c r="F18" s="159"/>
      <x:c r="G18" s="159"/>
      <x:c r="H18" s="160"/>
      <x:c r="I18" s="54"/>
      <x:c r="J18" s="54"/>
      <x:c r="K18" s="54"/>
      <x:c r="L18" s="54"/>
      <x:c r="X18" t="n">
        <x:v>2027</x:v>
      </x:c>
      <x:c r="Y18" t="n">
        <x:f>'三情景预测'!D40</x:f>
        <x:v>45.951931535574175</x:v>
      </x:c>
      <x:c r="Z18" t="n">
        <x:f>'三情景预测'!D90</x:f>
        <x:v>77.236786729915</x:v>
      </x:c>
      <x:c r="AA18" t="n">
        <x:f>'三情景预测'!D140</x:f>
        <x:v>117.03866623670297</x:v>
      </x:c>
    </x:row>
    <x:row r="19">
      <x:c r="A19" s="185" t="str">
        <x:v>情景</x:v>
      </x:c>
      <x:c r="B19" s="161" t="str">
        <x:v>2026净利润（亿元）</x:v>
      </x:c>
      <x:c r="C19" s="161" t="str">
        <x:v>2030净利润（亿元）</x:v>
      </x:c>
      <x:c r="D19" s="161" t="str">
        <x:v>2035净利润（亿元）</x:v>
      </x:c>
      <x:c r="E19" s="161" t="str">
        <x:v>2035合理价中枢</x:v>
      </x:c>
      <x:c r="F19" s="161" t="str">
        <x:v>2026—2035累计分红</x:v>
      </x:c>
      <x:c r="G19" s="161" t="str">
        <x:v>2035总价值</x:v>
      </x:c>
      <x:c r="H19" s="162" t="str">
        <x:v>2035年化总回报</x:v>
      </x:c>
      <x:c r="X19" t="n">
        <x:v>2028</x:v>
      </x:c>
      <x:c r="Y19" t="n">
        <x:f>'三情景预测'!E40</x:f>
        <x:v>40.71037348034059</x:v>
      </x:c>
      <x:c r="Z19" t="n">
        <x:f>'三情景预测'!E90</x:f>
        <x:v>84.99487093811688</x:v>
      </x:c>
      <x:c r="AA19" t="n">
        <x:f>'三情景预测'!E140</x:f>
        <x:v>148.5650460892749</x:v>
      </x:c>
    </x:row>
    <x:row r="20">
      <x:c r="A20" s="184" t="str">
        <x:v>悲观</x:v>
      </x:c>
      <x:c r="B20" s="163" t="n">
        <x:f>'三情景预测'!C40*10</x:f>
        <x:v>673.3296693382647</x:v>
      </x:c>
      <x:c r="C20" s="163" t="n">
        <x:f>'三情景预测'!G40*10</x:f>
        <x:v>387.8517208937765</x:v>
      </x:c>
      <x:c r="D20" s="163" t="n">
        <x:f>'三情景预测'!L40*10</x:f>
        <x:v>467.3157376070389</x:v>
      </x:c>
      <x:c r="E20" s="163" t="n">
        <x:f>'三情景预测'!L48</x:f>
        <x:v>17.574206972548566</x:v>
      </x:c>
      <x:c r="F20" s="163" t="n">
        <x:f>'估值与回报'!L43</x:f>
        <x:v>5.35909528790617</x:v>
      </x:c>
      <x:c r="G20" s="163" t="n">
        <x:f>'估值与回报'!L44</x:f>
        <x:v>22.933302260454738</x:v>
      </x:c>
      <x:c r="H20" s="164" t="n">
        <x:f>('估值与回报'!L44/'紫金运营假设'!$B$23)^(1/9.42)-1</x:f>
        <x:v>-0.03696252075023665</x:v>
      </x:c>
      <x:c r="X20" t="n">
        <x:v>2029</x:v>
      </x:c>
      <x:c r="Y20" t="n">
        <x:f>'三情景预测'!F40</x:f>
        <x:v>38.10819210803408</x:v>
      </x:c>
      <x:c r="Z20" t="n">
        <x:f>'三情景预测'!F90</x:f>
        <x:v>88.46296026231084</x:v>
      </x:c>
      <x:c r="AA20" t="n">
        <x:f>'三情景预测'!F140</x:f>
        <x:v>174.5287208343898</x:v>
      </x:c>
    </x:row>
    <x:row r="21">
      <x:c r="A21" s="184" t="str">
        <x:v>基准</x:v>
      </x:c>
      <x:c r="B21" s="163" t="n">
        <x:f>'三情景预测'!C90*10</x:f>
        <x:v>835.9097046123284</x:v>
      </x:c>
      <x:c r="C21" s="163" t="n">
        <x:f>'三情景预测'!G90*10</x:f>
        <x:v>969.3250664399801</x:v>
      </x:c>
      <x:c r="D21" s="163" t="n">
        <x:f>'三情景预测'!L90*10</x:f>
        <x:v>1578.0824601708446</x:v>
      </x:c>
      <x:c r="E21" s="163" t="n">
        <x:f>'三情景预测'!L98</x:f>
        <x:v>77.15043429062833</x:v>
      </x:c>
      <x:c r="F21" s="163" t="n">
        <x:f>'估值与回报'!L47</x:f>
        <x:v>13.967791988986813</x:v>
      </x:c>
      <x:c r="G21" s="163" t="n">
        <x:f>'估值与回报'!L48</x:f>
        <x:v>91.11822627961514</x:v>
      </x:c>
      <x:c r="H21" s="164" t="n">
        <x:f>('估值与回报'!L48/'紫金运营假设'!$B$23)^(1/9.42)-1</x:f>
        <x:v>0.11492593911867632</x:v>
      </x:c>
      <x:c r="X21" t="n">
        <x:v>2030</x:v>
      </x:c>
      <x:c r="Y21" t="n">
        <x:f>'三情景预测'!G40</x:f>
        <x:v>38.785172089377646</x:v>
      </x:c>
      <x:c r="Z21" t="n">
        <x:f>'三情景预测'!G90</x:f>
        <x:v>96.93250664399801</x:v>
      </x:c>
      <x:c r="AA21" t="n">
        <x:f>'三情景预测'!G140</x:f>
        <x:v>200.78039416980127</x:v>
      </x:c>
    </x:row>
    <x:row r="22">
      <x:c r="A22" s="184" t="str">
        <x:v>乐观</x:v>
      </x:c>
      <x:c r="B22" s="163" t="n">
        <x:f>'三情景预测'!C140*10</x:f>
        <x:v>966.492400844172</x:v>
      </x:c>
      <x:c r="C22" s="163" t="n">
        <x:f>'三情景预测'!G140*10</x:f>
        <x:v>2007.8039416980127</x:v>
      </x:c>
      <x:c r="D22" s="163" t="n">
        <x:f>'三情景预测'!L140*10</x:f>
        <x:v>3400.4009356031875</x:v>
      </x:c>
      <x:c r="E22" s="163" t="n">
        <x:f>'三情景预测'!L148</x:f>
        <x:v>191.8168328910075</x:v>
      </x:c>
      <x:c r="F22" s="163" t="n">
        <x:f>'估值与回报'!L51</x:f>
        <x:v>29.215012569802276</x:v>
      </x:c>
      <x:c r="G22" s="163" t="n">
        <x:f>'估值与回报'!L52</x:f>
        <x:v>221.03184546080976</x:v>
      </x:c>
      <x:c r="H22" s="164" t="n">
        <x:f>('估值与回报'!L52/'紫金运营假设'!$B$23)^(1/9.42)-1</x:f>
        <x:v>0.22489973614888803</x:v>
      </x:c>
      <x:c r="X22" t="n">
        <x:v>2031</x:v>
      </x:c>
      <x:c r="Y22" t="n">
        <x:f>'三情景预测'!H40</x:f>
        <x:v>40.07472614822432</x:v>
      </x:c>
      <x:c r="Z22" t="n">
        <x:f>'三情景预测'!H90</x:f>
        <x:v>108.29774954586469</x:v>
      </x:c>
      <x:c r="AA22" t="n">
        <x:f>'三情景预测'!H140</x:f>
        <x:v>228.55051488606375</x:v>
      </x:c>
    </x:row>
    <x:row r="23">
      <x:c r="A23" s="184"/>
      <x:c r="B23" s="158"/>
      <x:c r="C23" s="158"/>
      <x:c r="D23" s="158"/>
      <x:c r="E23" s="158"/>
      <x:c r="F23" s="158"/>
      <x:c r="G23" s="158"/>
      <x:c r="H23" s="157"/>
      <x:c r="X23" t="n">
        <x:v>2032</x:v>
      </x:c>
      <x:c r="Y23" t="n">
        <x:f>'三情景预测'!I40</x:f>
        <x:v>41.157731519450714</x:v>
      </x:c>
      <x:c r="Z23" t="n">
        <x:f>'三情景预测'!I90</x:f>
        <x:v>118.91161273326101</x:v>
      </x:c>
      <x:c r="AA23" t="n">
        <x:f>'三情景预测'!I140</x:f>
        <x:v>256.83354625299074</x:v>
      </x:c>
    </x:row>
    <x:row r="24">
      <x:c r="A24" s="184"/>
      <x:c r="B24" s="158"/>
      <x:c r="C24" s="158"/>
      <x:c r="D24" s="158"/>
      <x:c r="E24" s="158"/>
      <x:c r="F24" s="158"/>
      <x:c r="G24" s="158"/>
      <x:c r="H24" s="157"/>
      <x:c r="X24" t="n">
        <x:v>2033</x:v>
      </x:c>
      <x:c r="Y24" t="n">
        <x:f>'三情景预测'!J40</x:f>
        <x:v>42.51752768763295</x:v>
      </x:c>
      <x:c r="Z24" t="n">
        <x:f>'三情景预测'!J90</x:f>
        <x:v>131.84492701443878</x:v>
      </x:c>
      <x:c r="AA24" t="n">
        <x:f>'三情景预测'!J140</x:f>
        <x:v>284.00308619824034</x:v>
      </x:c>
    </x:row>
    <x:row r="25">
      <x:c r="A25" s="130" t="str">
        <x:v>基准情景毛利驱动（十亿元）</x:v>
      </x:c>
      <x:c r="B25" s="159"/>
      <x:c r="C25" s="159"/>
      <x:c r="D25" s="159"/>
      <x:c r="E25" s="159"/>
      <x:c r="F25" s="159"/>
      <x:c r="G25" s="159"/>
      <x:c r="H25" s="160"/>
      <x:c r="I25" s="54"/>
      <x:c r="J25" s="54"/>
      <x:c r="K25" s="54"/>
      <x:c r="L25" s="54"/>
      <x:c r="X25" t="n">
        <x:v>2034</x:v>
      </x:c>
      <x:c r="Y25" t="n">
        <x:f>'三情景预测'!K40</x:f>
        <x:v>43.95387598906316</x:v>
      </x:c>
      <x:c r="Z25" t="n">
        <x:f>'三情景预测'!K90</x:f>
        <x:v>144.32394841597824</x:v>
      </x:c>
      <x:c r="AA25" t="n">
        <x:f>'三情景预测'!K140</x:f>
        <x:v>310.945134031168</x:v>
      </x:c>
    </x:row>
    <x:row r="26">
      <x:c r="A26" s="185" t="str">
        <x:v>年份</x:v>
      </x:c>
      <x:c r="B26" s="161" t="str">
        <x:v>矿产金毛利</x:v>
      </x:c>
      <x:c r="C26" s="161" t="str">
        <x:v>矿产铜毛利</x:v>
      </x:c>
      <x:c r="D26" s="161" t="str">
        <x:v>锂毛利</x:v>
      </x:c>
      <x:c r="E26" s="161" t="str">
        <x:v>集团毛利润</x:v>
      </x:c>
      <x:c r="F26" s="158"/>
      <x:c r="G26" s="158"/>
      <x:c r="H26" s="157"/>
      <x:c r="X26" t="n">
        <x:v>2035</x:v>
      </x:c>
      <x:c r="Y26" t="n">
        <x:f>'三情景预测'!L40</x:f>
        <x:v>46.73157376070389</x:v>
      </x:c>
      <x:c r="Z26" t="n">
        <x:f>'三情景预测'!L90</x:f>
        <x:v>157.80824601708446</x:v>
      </x:c>
      <x:c r="AA26" t="n">
        <x:f>'三情景预测'!L140</x:f>
        <x:v>340.0400935603187</x:v>
      </x:c>
    </x:row>
    <x:row r="27">
      <x:c r="A27" s="184" t="n">
        <x:v>2026</x:v>
      </x:c>
      <x:c r="B27" s="163" t="n">
        <x:f>'三情景预测'!C68</x:f>
        <x:v>73.65688653036506</x:v>
      </x:c>
      <x:c r="C27" s="163" t="n">
        <x:f>'三情景预测'!C71</x:f>
        <x:v>52.627800316469944</x:v>
      </x:c>
      <x:c r="D27" s="163" t="n">
        <x:f>'三情景预测'!C74</x:f>
        <x:v>4.7250000000000005</x:v>
      </x:c>
      <x:c r="E27" s="163" t="n">
        <x:f>'三情景预测'!C84</x:f>
        <x:v>151.84423964016884</x:v>
      </x:c>
      <x:c r="F27" s="158"/>
      <x:c r="G27" s="158"/>
      <x:c r="H27" s="157"/>
    </x:row>
    <x:row r="28">
      <x:c r="A28" s="184" t="n">
        <x:v>2030</x:v>
      </x:c>
      <x:c r="B28" s="163" t="n">
        <x:f>'三情景预测'!G68</x:f>
        <x:v>70.42933692485832</x:v>
      </x:c>
      <x:c r="C28" s="163" t="n">
        <x:f>'三情景预测'!G71</x:f>
        <x:v>66.92578171363573</x:v>
      </x:c>
      <x:c r="D28" s="163" t="n">
        <x:f>'三情景预测'!G74</x:f>
        <x:v>19.561499999999995</x:v>
      </x:c>
      <x:c r="E28" s="163" t="n">
        <x:f>'三情景预测'!G84</x:f>
        <x:v>177.89458859811634</x:v>
      </x:c>
      <x:c r="F28" s="158"/>
      <x:c r="G28" s="158"/>
      <x:c r="H28" s="157"/>
    </x:row>
    <x:row r="29">
      <x:c r="A29" s="186" t="n">
        <x:v>2035</x:v>
      </x:c>
      <x:c r="B29" s="165" t="n">
        <x:f>'三情景预测'!L68</x:f>
        <x:v>81.04454803334379</x:v>
      </x:c>
      <x:c r="C29" s="165" t="n">
        <x:f>'三情景预测'!L71</x:f>
        <x:v>127.47009292603737</x:v>
      </x:c>
      <x:c r="D29" s="165" t="n">
        <x:f>'三情景预测'!L74</x:f>
        <x:v>54.053999999999995</x:v>
      </x:c>
      <x:c r="E29" s="165" t="n">
        <x:f>'三情景预测'!L84</x:f>
        <x:v>286.2586041582301</x:v>
      </x:c>
      <x:c r="F29" s="166"/>
      <x:c r="G29" s="166"/>
      <x:c r="H29" s="167"/>
      <x:c r="X29" t="str">
        <x:v>年份</x:v>
      </x:c>
      <x:c r="Y29" t="str">
        <x:v>悲观</x:v>
      </x:c>
      <x:c r="Z29" t="str">
        <x:v>基准</x:v>
      </x:c>
      <x:c r="AA29" t="str">
        <x:v>乐观</x:v>
      </x:c>
    </x:row>
    <x:row r="30">
      <x:c r="X30" t="n">
        <x:v>2026</x:v>
      </x:c>
      <x:c r="Y30" t="n">
        <x:f>'三情景预测'!C48</x:f>
        <x:v>25.321712960710943</x:v>
      </x:c>
      <x:c r="Z30" t="n">
        <x:f>'三情景预测'!C98</x:f>
        <x:v>40.86655695521142</x:v>
      </x:c>
      <x:c r="AA30" t="n">
        <x:f>'三情景预测'!C148</x:f>
        <x:v>54.51989775737121</x:v>
      </x:c>
    </x:row>
    <x:row r="31">
      <x:c r="X31" t="n">
        <x:v>2027</x:v>
      </x:c>
      <x:c r="Y31" t="n">
        <x:f>'三情景预测'!D48</x:f>
        <x:v>17.281009189415283</x:v>
      </x:c>
      <x:c r="Z31" t="n">
        <x:f>'三情景预测'!D98</x:f>
        <x:v>37.76007775145331</x:v>
      </x:c>
      <x:c r="AA31" t="n">
        <x:f>'三情景预测'!D148</x:f>
        <x:v>66.02158600844437</x:v>
      </x:c>
    </x:row>
    <x:row r="32">
      <x:c r="A32" s="54" t="str">
        <x:v>模型限制</x:v>
      </x:c>
      <x:c r="B32" s="54"/>
      <x:c r="C32" s="54"/>
      <x:c r="D32" s="54"/>
      <x:c r="E32" s="54"/>
      <x:c r="F32" s="54"/>
      <x:c r="G32" s="54"/>
      <x:c r="H32" s="54"/>
      <x:c r="I32" s="54"/>
      <x:c r="J32" s="54"/>
      <x:c r="K32" s="54"/>
      <x:c r="L32" s="54"/>
      <x:c r="X32" t="n">
        <x:v>2028</x:v>
      </x:c>
      <x:c r="Y32" t="n">
        <x:f>'三情景预测'!E48</x:f>
        <x:v>15.309831702583804</x:v>
      </x:c>
      <x:c r="Z32" t="n">
        <x:f>'三情景预测'!E98</x:f>
        <x:v>41.55290595297354</x:v>
      </x:c>
      <x:c r="AA32" t="n">
        <x:f>'三情景预测'!E148</x:f>
        <x:v>83.80563691997756</x:v>
      </x:c>
    </x:row>
    <x:row r="33" ht="34" customHeight="1">
      <x:c r="A33" s="122" t="str">
        <x:v>锂价并非上传文件直接输出；上传锂模型只到项目供给和成本曲线，且未单列Manono，本模型按紫金公司指引加入。</x:v>
      </x:c>
      <x:c r="B33" s="122"/>
      <x:c r="C33" s="122"/>
      <x:c r="D33" s="122"/>
      <x:c r="E33" s="122"/>
      <x:c r="F33" s="122"/>
      <x:c r="G33" s="122"/>
      <x:c r="H33" s="122"/>
      <x:c r="I33" s="122"/>
      <x:c r="J33" s="122"/>
      <x:c r="K33" s="122"/>
      <x:c r="L33" s="122"/>
      <x:c r="X33" t="n">
        <x:v>2029</x:v>
      </x:c>
      <x:c r="Y33" t="n">
        <x:f>'三情景预测'!F48</x:f>
        <x:v>14.331236925288287</x:v>
      </x:c>
      <x:c r="Z33" t="n">
        <x:f>'三情景预测'!F98</x:f>
        <x:v>43.24841049264943</x:v>
      </x:c>
      <x:c r="AA33" t="n">
        <x:f>'三情景预测'!F148</x:f>
        <x:v>98.45176234499817</x:v>
      </x:c>
    </x:row>
    <x:row r="34" ht="34" customHeight="1">
      <x:c r="A34" s="122" t="str">
        <x:v>黄金供需预测未在本次文件中提供，金价采用独立的悲观/基准/乐观假设；黄金仍是紫金利润的重要来源。</x:v>
      </x:c>
      <x:c r="B34" s="122"/>
      <x:c r="C34" s="122"/>
      <x:c r="D34" s="122"/>
      <x:c r="E34" s="122"/>
      <x:c r="F34" s="122"/>
      <x:c r="G34" s="122"/>
      <x:c r="H34" s="122"/>
      <x:c r="I34" s="122"/>
      <x:c r="J34" s="122"/>
      <x:c r="K34" s="122"/>
      <x:c r="L34" s="122"/>
      <x:c r="X34" t="n">
        <x:v>2030</x:v>
      </x:c>
      <x:c r="Y34" t="n">
        <x:f>'三情景预测'!G48</x:f>
        <x:v>14.585826817110165</x:v>
      </x:c>
      <x:c r="Z34" t="n">
        <x:f>'三情景预测'!G98</x:f>
        <x:v>47.38906345650687</x:v>
      </x:c>
      <x:c r="AA34" t="n">
        <x:f>'三情景预测'!G148</x:f>
        <x:v>113.26034795784359</x:v>
      </x:c>
    </x:row>
    <x:row r="35" ht="34" customHeight="1">
      <x:c r="A35" s="122" t="str">
        <x:v>收入的可信度低于利润：紫金存在大量低毛利冶炼、贸易和内部抵销，估值应优先关注矿山毛利和归母净利润。</x:v>
      </x:c>
      <x:c r="B35" s="122"/>
      <x:c r="C35" s="122"/>
      <x:c r="D35" s="122"/>
      <x:c r="E35" s="122"/>
      <x:c r="F35" s="122"/>
      <x:c r="G35" s="122"/>
      <x:c r="H35" s="122"/>
      <x:c r="I35" s="122"/>
      <x:c r="J35" s="122"/>
      <x:c r="K35" s="122"/>
      <x:c r="L35" s="122"/>
      <x:c r="X35" t="n">
        <x:v>2031</x:v>
      </x:c>
      <x:c r="Y35" t="n">
        <x:f>'三情景预测'!H48</x:f>
        <x:v>15.07078565989407</x:v>
      </x:c>
      <x:c r="Z35" t="n">
        <x:f>'三情景预测'!H98</x:f>
        <x:v>52.94538543478023</x:v>
      </x:c>
      <x:c r="AA35" t="n">
        <x:f>'三情景预测'!H148</x:f>
        <x:v>128.9254907032814</x:v>
      </x:c>
    </x:row>
    <x:row r="36" ht="34" customHeight="1">
      <x:c r="A36" s="122" t="str">
        <x:v>股价为当年利润兑现后的PE估值，不是短期交易价格预测；实际市场可能提前6—12个月反映下一年利润。</x:v>
      </x:c>
      <x:c r="B36" s="122"/>
      <x:c r="C36" s="122"/>
      <x:c r="D36" s="122"/>
      <x:c r="E36" s="122"/>
      <x:c r="F36" s="122"/>
      <x:c r="G36" s="122"/>
      <x:c r="H36" s="122"/>
      <x:c r="I36" s="122"/>
      <x:c r="J36" s="122"/>
      <x:c r="K36" s="122"/>
      <x:c r="L36" s="122"/>
      <x:c r="X36" t="n">
        <x:v>2032</x:v>
      </x:c>
      <x:c r="Y36" t="n">
        <x:f>'三情景预测'!I48</x:f>
        <x:v>15.478068338705093</x:v>
      </x:c>
      <x:c r="Z36" t="n">
        <x:f>'三情景预测'!I98</x:f>
        <x:v>58.13436747517556</x:v>
      </x:c>
      <x:c r="AA36" t="n">
        <x:f>'三情景预测'!I148</x:f>
        <x:v>144.87996667274118</x:v>
      </x:c>
    </x:row>
    <x:row r="37" ht="34" customHeight="1">
      <x:c r="A37" s="122" t="str">
        <x:v>Allied Gold整体收购已终止，本模型未将其矿山产量和经营利润并入紫金，仅保留潜在财务投资影响之外。</x:v>
      </x:c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  <x:c r="X37" t="n">
        <x:v>2033</x:v>
      </x:c>
      <x:c r="Y37" t="n">
        <x:f>'三情景预测'!J48</x:f>
        <x:v>15.989442927168195</x:v>
      </x:c>
      <x:c r="Z37" t="n">
        <x:f>'三情景预测'!J98</x:f>
        <x:v>64.4572995068897</x:v>
      </x:c>
      <x:c r="AA37" t="n">
        <x:f>'三情景预测'!J148</x:f>
        <x:v>160.20632142354953</x:v>
      </x:c>
    </x:row>
    <x:row r="38">
      <x:c r="X38" t="n">
        <x:v>2034</x:v>
      </x:c>
      <x:c r="Y38" t="n">
        <x:f>'三情景预测'!K48</x:f>
        <x:v>16.529606253643397</x:v>
      </x:c>
      <x:c r="Z38" t="n">
        <x:f>'三情景预测'!K98</x:f>
        <x:v>70.55813355675669</x:v>
      </x:c>
      <x:c r="AA38" t="n">
        <x:f>'三情景预测'!K148</x:f>
        <x:v>175.40434772921364</x:v>
      </x:c>
    </x:row>
    <x:row r="39">
      <x:c r="X39" t="n">
        <x:v>2035</x:v>
      </x:c>
      <x:c r="Y39" t="n">
        <x:f>'三情景预测'!L48</x:f>
        <x:v>17.574206972548566</x:v>
      </x:c>
      <x:c r="Z39" t="n">
        <x:f>'三情景预测'!L98</x:f>
        <x:v>77.15043429062833</x:v>
      </x:c>
      <x:c r="AA39" t="n">
        <x:f>'三情景预测'!L148</x:f>
        <x:v>191.8168328910075</x:v>
      </x:c>
    </x:row>
    <x:row r="40">
      <x:c r="X40"/>
      <x:c r="Y40"/>
      <x:c r="Z40"/>
      <x:c r="AA40"/>
    </x:row>
  </x:sheetData>
  <x:mergeCells>
    <x:mergeCell ref="A1:L1"/>
    <x:mergeCell ref="A3:L3"/>
    <x:mergeCell ref="A4:L4"/>
    <x:mergeCell ref="A5:L5"/>
    <x:mergeCell ref="A6:L6"/>
    <x:mergeCell ref="A7:L7"/>
    <x:mergeCell ref="A8:L8"/>
    <x:mergeCell ref="A11:L11"/>
    <x:mergeCell ref="A18:L18"/>
    <x:mergeCell ref="A25:L25"/>
    <x:mergeCell ref="A32:L32"/>
    <x:mergeCell ref="A33:L33"/>
    <x:mergeCell ref="A34:L34"/>
    <x:mergeCell ref="A35:L35"/>
    <x:mergeCell ref="A36:L36"/>
    <x:mergeCell ref="A37:L37"/>
  </x:mergeCells>
  <x:conditionalFormatting sqref="E13:G15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H20:H22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  <x:drawing xmlns:r="http://schemas.openxmlformats.org/officeDocument/2006/relationships" r:id="R12f08b377d69473f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34" t="str">
        <x:v>铜供需与价格模型输入（直接来自上传文件）</x:v>
      </x:c>
      <x:c r="B1" s="287"/>
      <x:c r="C1" s="287"/>
      <x:c r="D1" s="287"/>
      <x:c r="E1" s="287"/>
      <x:c r="F1" s="287"/>
      <x:c r="G1" s="287"/>
      <x:c r="H1" s="287"/>
      <x:c r="I1" s="287"/>
      <x:c r="J1" s="287"/>
      <x:c r="K1" s="287"/>
      <x:c r="L1" s="287"/>
    </x:row>
    <x:row r="2">
      <x:c r="A2" s="35"/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</x:row>
    <x:row r="3">
      <x:c r="A3" s="191" t="str">
        <x:v>指标</x:v>
      </x:c>
      <x:c r="B3" s="192" t="n">
        <x:v>2025</x:v>
      </x:c>
      <x:c r="C3" s="192" t="n">
        <x:v>2026</x:v>
      </x:c>
      <x:c r="D3" s="192" t="n">
        <x:v>2027</x:v>
      </x:c>
      <x:c r="E3" s="192" t="n">
        <x:v>2028</x:v>
      </x:c>
      <x:c r="F3" s="192" t="n">
        <x:v>2029</x:v>
      </x:c>
      <x:c r="G3" s="192" t="n">
        <x:v>2030</x:v>
      </x:c>
      <x:c r="H3" s="192" t="n">
        <x:v>2031</x:v>
      </x:c>
      <x:c r="I3" s="192" t="n">
        <x:v>2032</x:v>
      </x:c>
      <x:c r="J3" s="192" t="n">
        <x:v>2033</x:v>
      </x:c>
      <x:c r="K3" s="192" t="n">
        <x:v>2034</x:v>
      </x:c>
      <x:c r="L3" s="193" t="n">
        <x:v>2035</x:v>
      </x:c>
    </x:row>
    <x:row r="4">
      <x:c r="A4" s="194" t="str">
        <x:v>熊市铜价（US$/t）</x:v>
      </x:c>
      <x:c r="B4" s="37" t="n">
        <x:v>9946.881947</x:v>
      </x:c>
      <x:c r="C4" s="37" t="n">
        <x:v>10500</x:v>
      </x:c>
      <x:c r="D4" s="37" t="n">
        <x:v>7839.55098</x:v>
      </x:c>
      <x:c r="E4" s="37" t="n">
        <x:v>7369.988938</x:v>
      </x:c>
      <x:c r="F4" s="37" t="n">
        <x:v>7474.406691</x:v>
      </x:c>
      <x:c r="G4" s="37" t="n">
        <x:v>7676.215672</x:v>
      </x:c>
      <x:c r="H4" s="37" t="n">
        <x:v>7868.121064</x:v>
      </x:c>
      <x:c r="I4" s="37" t="n">
        <x:v>8064.82409</x:v>
      </x:c>
      <x:c r="J4" s="37" t="n">
        <x:v>8266.444693</x:v>
      </x:c>
      <x:c r="K4" s="37" t="n">
        <x:v>8473.10581</x:v>
      </x:c>
      <x:c r="L4" s="195" t="n">
        <x:v>8684.933455</x:v>
      </x:c>
    </x:row>
    <x:row r="5">
      <x:c r="A5" s="194" t="str">
        <x:v>基准铜价（US$/t）</x:v>
      </x:c>
      <x:c r="B5" s="37" t="n">
        <x:v>9946.881947</x:v>
      </x:c>
      <x:c r="C5" s="37" t="n">
        <x:v>12650</x:v>
      </x:c>
      <x:c r="D5" s="37" t="n">
        <x:v>11328.831584</x:v>
      </x:c>
      <x:c r="E5" s="37" t="n">
        <x:v>11445.113814</x:v>
      </x:c>
      <x:c r="F5" s="37" t="n">
        <x:v>11665.719821</x:v>
      </x:c>
      <x:c r="G5" s="37" t="n">
        <x:v>11852.187956</x:v>
      </x:c>
      <x:c r="H5" s="37" t="n">
        <x:v>12884.38533</x:v>
      </x:c>
      <x:c r="I5" s="37" t="n">
        <x:v>13739.525025</x:v>
      </x:c>
      <x:c r="J5" s="37" t="n">
        <x:v>14727.072643</x:v>
      </x:c>
      <x:c r="K5" s="37" t="n">
        <x:v>15546.398881</x:v>
      </x:c>
      <x:c r="L5" s="195" t="n">
        <x:v>16411.666099</x:v>
      </x:c>
    </x:row>
    <x:row r="6">
      <x:c r="A6" s="194" t="str">
        <x:v>牛市铜价（US$/t）</x:v>
      </x:c>
      <x:c r="B6" s="37" t="n">
        <x:v>9946.881947</x:v>
      </x:c>
      <x:c r="C6" s="37" t="n">
        <x:v>14500</x:v>
      </x:c>
      <x:c r="D6" s="37" t="n">
        <x:v>15294.357378</x:v>
      </x:c>
      <x:c r="E6" s="37" t="n">
        <x:v>16226.466051</x:v>
      </x:c>
      <x:c r="F6" s="37" t="n">
        <x:v>17224.673786</x:v>
      </x:c>
      <x:c r="G6" s="37" t="n">
        <x:v>17871.396038</x:v>
      </x:c>
      <x:c r="H6" s="37" t="n">
        <x:v>18768.516831</x:v>
      </x:c>
      <x:c r="I6" s="37" t="n">
        <x:v>19804.862204</x:v>
      </x:c>
      <x:c r="J6" s="37" t="n">
        <x:v>20815.912447</x:v>
      </x:c>
      <x:c r="K6" s="37" t="n">
        <x:v>21712.618207</x:v>
      </x:c>
      <x:c r="L6" s="195" t="n">
        <x:v>22533.999017</x:v>
      </x:c>
    </x:row>
    <x:row r="7">
      <x:c r="A7" s="194" t="str"/>
      <x:c r="B7" s="38"/>
      <x:c r="C7" s="38"/>
      <x:c r="D7" s="38"/>
      <x:c r="E7" s="38"/>
      <x:c r="F7" s="38"/>
      <x:c r="G7" s="38"/>
      <x:c r="H7" s="38"/>
      <x:c r="I7" s="38"/>
      <x:c r="J7" s="38"/>
      <x:c r="K7" s="38"/>
      <x:c r="L7" s="196"/>
    </x:row>
    <x:row r="8">
      <x:c r="A8" s="194" t="str">
        <x:v>基准静态平衡（Mt）</x:v>
      </x:c>
      <x:c r="B8" s="39" t="n">
        <x:v>0.18</x:v>
      </x:c>
      <x:c r="C8" s="39" t="n">
        <x:v>0.096</x:v>
      </x:c>
      <x:c r="D8" s="39" t="n">
        <x:v>0.377</x:v>
      </x:c>
      <x:c r="E8" s="39" t="n">
        <x:v>0.466</x:v>
      </x:c>
      <x:c r="F8" s="39" t="n">
        <x:v>0.392</x:v>
      </x:c>
      <x:c r="G8" s="39" t="n">
        <x:v>0.196</x:v>
      </x:c>
      <x:c r="H8" s="39" t="n">
        <x:v>-0.111</x:v>
      </x:c>
      <x:c r="I8" s="39" t="n">
        <x:v>-0.451</x:v>
      </x:c>
      <x:c r="J8" s="39" t="n">
        <x:v>-0.831</x:v>
      </x:c>
      <x:c r="K8" s="39" t="n">
        <x:v>-1.217</x:v>
      </x:c>
      <x:c r="L8" s="197" t="n">
        <x:v>-1.582</x:v>
      </x:c>
    </x:row>
    <x:row r="9">
      <x:c r="A9" s="198" t="str">
        <x:v>基准平衡率</x:v>
      </x:c>
      <x:c r="B9" s="199" t="n">
        <x:v>0.006</x:v>
      </x:c>
      <x:c r="C9" s="199" t="n">
        <x:v>0.003</x:v>
      </x:c>
      <x:c r="D9" s="199" t="n">
        <x:v>0.013</x:v>
      </x:c>
      <x:c r="E9" s="199" t="n">
        <x:v>0.016</x:v>
      </x:c>
      <x:c r="F9" s="199" t="n">
        <x:v>0.013</x:v>
      </x:c>
      <x:c r="G9" s="199" t="n">
        <x:v>0.006</x:v>
      </x:c>
      <x:c r="H9" s="199" t="n">
        <x:v>-0.003</x:v>
      </x:c>
      <x:c r="I9" s="199" t="n">
        <x:v>-0.014</x:v>
      </x:c>
      <x:c r="J9" s="199" t="n">
        <x:v>-0.025</x:v>
      </x:c>
      <x:c r="K9" s="199" t="n">
        <x:v>-0.035</x:v>
      </x:c>
      <x:c r="L9" s="200" t="n">
        <x:v>-0.045</x:v>
      </x:c>
    </x:row>
    <x:row r="10">
      <x:c r="A10" s="35"/>
      <x:c r="B10" s="35"/>
      <x:c r="C10" s="35"/>
      <x:c r="D10" s="35"/>
      <x:c r="E10" s="35"/>
      <x:c r="F10" s="35"/>
      <x:c r="G10" s="35"/>
      <x:c r="H10" s="35"/>
      <x:c r="I10" s="35"/>
      <x:c r="J10" s="35"/>
      <x:c r="K10" s="35"/>
      <x:c r="L10" s="35"/>
    </x:row>
    <x:row r="11">
      <x:c r="A11" s="41" t="str">
        <x:v>文件结论：2026—2030大致平衡或小幅盈余；2031年后转为结构性缺口，2035年基准静态缺口约1.582Mt。</x:v>
      </x:c>
      <x:c r="B11" s="41"/>
      <x:c r="C11" s="41"/>
      <x:c r="D11" s="41"/>
      <x:c r="E11" s="41"/>
      <x:c r="F11" s="41"/>
      <x:c r="G11" s="41"/>
      <x:c r="H11" s="41"/>
      <x:c r="I11" s="41"/>
      <x:c r="J11" s="41"/>
      <x:c r="K11" s="41"/>
      <x:c r="L11" s="41"/>
    </x:row>
    <x:row r="12">
      <x:c r="A12" s="35"/>
      <x:c r="B12" s="35"/>
      <x:c r="C12" s="35"/>
      <x:c r="D12" s="35"/>
      <x:c r="E12" s="35"/>
      <x:c r="F12" s="35"/>
      <x:c r="G12" s="35"/>
      <x:c r="H12" s="35"/>
      <x:c r="I12" s="35"/>
      <x:c r="J12" s="35"/>
      <x:c r="K12" s="35"/>
      <x:c r="L12" s="35"/>
    </x:row>
    <x:row r="13">
      <x:c r="A13" s="191" t="str">
        <x:v>字段</x:v>
      </x:c>
      <x:c r="B13" s="193" t="str">
        <x:v>内容</x:v>
      </x:c>
      <x:c r="C13" s="35"/>
      <x:c r="D13" s="35"/>
      <x:c r="E13" s="35"/>
      <x:c r="F13" s="35"/>
      <x:c r="G13" s="35"/>
      <x:c r="H13" s="35"/>
      <x:c r="I13" s="35"/>
      <x:c r="J13" s="35"/>
      <x:c r="K13" s="35"/>
      <x:c r="L13" s="35"/>
    </x:row>
    <x:row r="14">
      <x:c r="A14" s="194" t="str">
        <x:v>源文件</x:v>
      </x:c>
      <x:c r="B14" s="196" t="str">
        <x:v>全球铜供需与价格模型_最终版_1996-2035(1).xlsx</x:v>
      </x:c>
      <x:c r="C14" s="35"/>
      <x:c r="D14" s="35"/>
      <x:c r="E14" s="35"/>
      <x:c r="F14" s="35"/>
      <x:c r="G14" s="35"/>
      <x:c r="H14" s="35"/>
      <x:c r="I14" s="35"/>
      <x:c r="J14" s="35"/>
      <x:c r="K14" s="35"/>
      <x:c r="L14" s="35"/>
    </x:row>
    <x:row r="15">
      <x:c r="A15" s="194" t="str">
        <x:v>报告文件</x:v>
      </x:c>
      <x:c r="B15" s="196" t="str">
        <x:v>全球铜供需与价格研究_最终报告_1996-2035(1).md</x:v>
      </x:c>
      <x:c r="C15" s="35"/>
      <x:c r="D15" s="35"/>
      <x:c r="E15" s="35"/>
      <x:c r="F15" s="35"/>
      <x:c r="G15" s="35"/>
      <x:c r="H15" s="35"/>
      <x:c r="I15" s="35"/>
      <x:c r="J15" s="35"/>
      <x:c r="K15" s="35"/>
      <x:c r="L15" s="35"/>
    </x:row>
    <x:row r="16">
      <x:c r="A16" s="198" t="str">
        <x:v>口径说明</x:v>
      </x:c>
      <x:c r="B16" s="211" t="str">
        <x:v>铜价为名义美元/吨；静态平衡为价格反馈前的压力测试，不等于实际库存变化。</x:v>
      </x:c>
      <x:c r="C16" s="35"/>
      <x:c r="D16" s="35"/>
      <x:c r="E16" s="35"/>
      <x:c r="F16" s="35"/>
      <x:c r="G16" s="35"/>
      <x:c r="H16" s="35"/>
      <x:c r="I16" s="35"/>
      <x:c r="J16" s="35"/>
      <x:c r="K16" s="35"/>
      <x:c r="L16" s="35"/>
    </x:row>
  </x:sheetData>
  <x:mergeCells>
    <x:mergeCell ref="A1:L1"/>
    <x:mergeCell ref="A11:L1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34" t="str">
        <x:v>锂供需模型输入与价格推导</x:v>
      </x:c>
      <x:c r="B1" s="287"/>
      <x:c r="C1" s="287"/>
      <x:c r="D1" s="287"/>
      <x:c r="E1" s="287"/>
      <x:c r="F1" s="287"/>
      <x:c r="G1" s="287"/>
      <x:c r="H1" s="287"/>
      <x:c r="I1" s="287"/>
      <x:c r="J1" s="287"/>
      <x:c r="K1" s="287"/>
      <x:c r="L1" s="287"/>
    </x:row>
    <x:row r="2">
      <x:c r="A2" s="35"/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</x:row>
    <x:row r="3">
      <x:c r="A3" s="191" t="str">
        <x:v>指标</x:v>
      </x:c>
      <x:c r="B3" s="192" t="n">
        <x:v>2025</x:v>
      </x:c>
      <x:c r="C3" s="192" t="n">
        <x:v>2026</x:v>
      </x:c>
      <x:c r="D3" s="192" t="n">
        <x:v>2027</x:v>
      </x:c>
      <x:c r="E3" s="192" t="n">
        <x:v>2028</x:v>
      </x:c>
      <x:c r="F3" s="192" t="n">
        <x:v>2029</x:v>
      </x:c>
      <x:c r="G3" s="192" t="n">
        <x:v>2030</x:v>
      </x:c>
      <x:c r="H3" s="192" t="n">
        <x:v>2031</x:v>
      </x:c>
      <x:c r="I3" s="192" t="n">
        <x:v>2032</x:v>
      </x:c>
      <x:c r="J3" s="192" t="n">
        <x:v>2033</x:v>
      </x:c>
      <x:c r="K3" s="192" t="n">
        <x:v>2034</x:v>
      </x:c>
      <x:c r="L3" s="193" t="n">
        <x:v>2035</x:v>
      </x:c>
    </x:row>
    <x:row r="4">
      <x:c r="A4" s="194" t="str">
        <x:v>低需求（万吨LCE）</x:v>
      </x:c>
      <x:c r="B4" s="64" t="n">
        <x:v>139.9949</x:v>
      </x:c>
      <x:c r="C4" s="64" t="n">
        <x:v>150.0178687</x:v>
      </x:c>
      <x:c r="D4" s="64" t="n">
        <x:v>161.4136807</x:v>
      </x:c>
      <x:c r="E4" s="64" t="n">
        <x:v>174.3985233</x:v>
      </x:c>
      <x:c r="F4" s="64" t="n">
        <x:v>189.222067</x:v>
      </x:c>
      <x:c r="G4" s="64" t="n">
        <x:v>206.1721624</x:v>
      </x:c>
      <x:c r="H4" s="64" t="n">
        <x:v>217.6453556</x:v>
      </x:c>
      <x:c r="I4" s="64" t="n">
        <x:v>230.1170413</x:v>
      </x:c>
      <x:c r="J4" s="64" t="n">
        <x:v>243.6825522</x:v>
      </x:c>
      <x:c r="K4" s="64" t="n">
        <x:v>258.4460091</x:v>
      </x:c>
      <x:c r="L4" s="213" t="n">
        <x:v>274.5210475</x:v>
      </x:c>
    </x:row>
    <x:row r="5">
      <x:c r="A5" s="194" t="str">
        <x:v>基准需求（万吨LCE）</x:v>
      </x:c>
      <x:c r="B5" s="64" t="n">
        <x:v>139.9949</x:v>
      </x:c>
      <x:c r="C5" s="64" t="n">
        <x:v>158.0350971</x:v>
      </x:c>
      <x:c r="D5" s="64" t="n">
        <x:v>179.6831026</x:v>
      </x:c>
      <x:c r="E5" s="64" t="n">
        <x:v>205.8073541</x:v>
      </x:c>
      <x:c r="F5" s="64" t="n">
        <x:v>237.5004084</x:v>
      </x:c>
      <x:c r="G5" s="64" t="n">
        <x:v>276.1381662</x:v>
      </x:c>
      <x:c r="H5" s="64" t="n">
        <x:v>298.1208259</x:v>
      </x:c>
      <x:c r="I5" s="64" t="n">
        <x:v>322.1955776</x:v>
      </x:c>
      <x:c r="J5" s="64" t="n">
        <x:v>348.5760961</x:v>
      </x:c>
      <x:c r="K5" s="64" t="n">
        <x:v>377.4980714</x:v>
      </x:c>
      <x:c r="L5" s="213" t="n">
        <x:v>409.2213968</x:v>
      </x:c>
    </x:row>
    <x:row r="6">
      <x:c r="A6" s="194" t="str">
        <x:v>高需求（万吨LCE）</x:v>
      </x:c>
      <x:c r="B6" s="64" t="n">
        <x:v>139.9949</x:v>
      </x:c>
      <x:c r="C6" s="64" t="n">
        <x:v>165.9053127</x:v>
      </x:c>
      <x:c r="D6" s="64" t="n">
        <x:v>198.4978039</x:v>
      </x:c>
      <x:c r="E6" s="64" t="n">
        <x:v>239.7974197</x:v>
      </x:c>
      <x:c r="F6" s="64" t="n">
        <x:v>292.4940914</x:v>
      </x:c>
      <x:c r="G6" s="64" t="n">
        <x:v>360.1695073</x:v>
      </x:c>
      <x:c r="H6" s="64" t="n">
        <x:v>394.4463348</x:v>
      </x:c>
      <x:c r="I6" s="64" t="n">
        <x:v>432.3313459</x:v>
      </x:c>
      <x:c r="J6" s="64" t="n">
        <x:v>474.2226003</x:v>
      </x:c>
      <x:c r="K6" s="64" t="n">
        <x:v>520.5625992</x:v>
      </x:c>
      <x:c r="L6" s="213" t="n">
        <x:v>571.8431824</x:v>
      </x:c>
    </x:row>
    <x:row r="7">
      <x:c r="A7" s="194" t="str">
        <x:v>风险调整后原生供给（万吨LCE）</x:v>
      </x:c>
      <x:c r="B7" s="64" t="n">
        <x:v>154.4</x:v>
      </x:c>
      <x:c r="C7" s="64" t="n">
        <x:v>168.145</x:v>
      </x:c>
      <x:c r="D7" s="64" t="n">
        <x:v>191.24</x:v>
      </x:c>
      <x:c r="E7" s="64" t="n">
        <x:v>209.635</x:v>
      </x:c>
      <x:c r="F7" s="64" t="n">
        <x:v>228.725</x:v>
      </x:c>
      <x:c r="G7" s="64" t="n">
        <x:v>247.08</x:v>
      </x:c>
      <x:c r="H7" s="64" t="n">
        <x:v>261.24</x:v>
      </x:c>
      <x:c r="I7" s="64" t="n">
        <x:v>272.445</x:v>
      </x:c>
      <x:c r="J7" s="64" t="n">
        <x:v>281.375</x:v>
      </x:c>
      <x:c r="K7" s="64" t="n">
        <x:v>289.52</x:v>
      </x:c>
      <x:c r="L7" s="213" t="n">
        <x:v>297.34</x:v>
      </x:c>
    </x:row>
    <x:row r="8">
      <x:c r="A8" s="194" t="str">
        <x:v>基准原生净需求（万吨LCE）</x:v>
      </x:c>
      <x:c r="B8" s="64" t="n">
        <x:v>129.1149</x:v>
      </x:c>
      <x:c r="C8" s="64" t="n">
        <x:v>145.80610000000001</x:v>
      </x:c>
      <x:c r="D8" s="64" t="n">
        <x:v>165.9377</x:v>
      </x:c>
      <x:c r="E8" s="64" t="n">
        <x:v>190.35739999999998</x:v>
      </x:c>
      <x:c r="F8" s="64" t="n">
        <x:v>220.1343</x:v>
      </x:c>
      <x:c r="G8" s="64" t="n">
        <x:v>256.6182</x:v>
      </x:c>
      <x:c r="H8" s="64" t="n">
        <x:v>275.9934</x:v>
      </x:c>
      <x:c r="I8" s="64" t="n">
        <x:v>296.8608</x:v>
      </x:c>
      <x:c r="J8" s="64" t="n">
        <x:v>319.2732</x:v>
      </x:c>
      <x:c r="K8" s="64" t="n">
        <x:v>343.2607</x:v>
      </x:c>
      <x:c r="L8" s="213" t="n">
        <x:v>368.8214</x:v>
      </x:c>
    </x:row>
    <x:row r="9">
      <x:c r="A9" s="194" t="str">
        <x:v>基准供需差额（万吨LCE）</x:v>
      </x:c>
      <x:c r="B9" s="64" t="n">
        <x:v>25.2851</x:v>
      </x:c>
      <x:c r="C9" s="64" t="n">
        <x:v>22.3389</x:v>
      </x:c>
      <x:c r="D9" s="64" t="n">
        <x:v>25.3023</x:v>
      </x:c>
      <x:c r="E9" s="64" t="n">
        <x:v>19.2776</x:v>
      </x:c>
      <x:c r="F9" s="64" t="n">
        <x:v>8.5907</x:v>
      </x:c>
      <x:c r="G9" s="64" t="n">
        <x:v>-9.5382</x:v>
      </x:c>
      <x:c r="H9" s="64" t="n">
        <x:v>-14.7534</x:v>
      </x:c>
      <x:c r="I9" s="64" t="n">
        <x:v>-24.4158</x:v>
      </x:c>
      <x:c r="J9" s="64" t="n">
        <x:v>-37.8982</x:v>
      </x:c>
      <x:c r="K9" s="64" t="n">
        <x:v>-53.7407</x:v>
      </x:c>
      <x:c r="L9" s="213" t="n">
        <x:v>-71.4814</x:v>
      </x:c>
    </x:row>
    <x:row r="10">
      <x:c r="A10" s="198" t="str">
        <x:v>基准供给覆盖率</x:v>
      </x:c>
      <x:c r="B10" s="199" t="n">
        <x:v>1.1958340981559836</x:v>
      </x:c>
      <x:c r="C10" s="199" t="n">
        <x:v>1.1532096393772278</x:v>
      </x:c>
      <x:c r="D10" s="199" t="n">
        <x:v>1.1524807201738967</x:v>
      </x:c>
      <x:c r="E10" s="199" t="n">
        <x:v>1.101270557383112</x:v>
      </x:c>
      <x:c r="F10" s="199" t="n">
        <x:v>1.0390248134888567</x:v>
      </x:c>
      <x:c r="G10" s="199" t="n">
        <x:v>0.9628311631832817</x:v>
      </x:c>
      <x:c r="H10" s="199" t="n">
        <x:v>0.9465443738872017</x:v>
      </x:c>
      <x:c r="I10" s="199" t="n">
        <x:v>0.917753371277043</x:v>
      </x:c>
      <x:c r="J10" s="199" t="n">
        <x:v>0.8812985242732557</x:v>
      </x:c>
      <x:c r="K10" s="199" t="n">
        <x:v>0.8434405686406862</x:v>
      </x:c>
      <x:c r="L10" s="200" t="n">
        <x:v>0.806189662530428</x:v>
      </x:c>
    </x:row>
    <x:row r="11">
      <x:c r="A11" s="35"/>
      <x:c r="B11" s="35"/>
      <x:c r="C11" s="35"/>
      <x:c r="D11" s="35"/>
      <x:c r="E11" s="35"/>
      <x:c r="F11" s="35"/>
      <x:c r="G11" s="35"/>
      <x:c r="H11" s="35"/>
      <x:c r="I11" s="35"/>
      <x:c r="J11" s="35"/>
      <x:c r="K11" s="35"/>
      <x:c r="L11" s="35"/>
    </x:row>
    <x:row r="12">
      <x:c r="A12" s="65" t="str">
        <x:v>紫金估值采用的锂价路径（模型推导；上传锂文件未闭合价格反馈）</x:v>
      </x:c>
      <x:c r="B12" s="65"/>
      <x:c r="C12" s="65"/>
      <x:c r="D12" s="65"/>
      <x:c r="E12" s="65"/>
      <x:c r="F12" s="65"/>
      <x:c r="G12" s="65"/>
      <x:c r="H12" s="65"/>
      <x:c r="I12" s="65"/>
      <x:c r="J12" s="65"/>
      <x:c r="K12" s="65"/>
      <x:c r="L12" s="65"/>
    </x:row>
    <x:row r="13">
      <x:c r="A13" s="191" t="str">
        <x:v>指标</x:v>
      </x:c>
      <x:c r="B13" s="192" t="n">
        <x:v>2025</x:v>
      </x:c>
      <x:c r="C13" s="192" t="n">
        <x:v>2026</x:v>
      </x:c>
      <x:c r="D13" s="192" t="n">
        <x:v>2027</x:v>
      </x:c>
      <x:c r="E13" s="192" t="n">
        <x:v>2028</x:v>
      </x:c>
      <x:c r="F13" s="192" t="n">
        <x:v>2029</x:v>
      </x:c>
      <x:c r="G13" s="192" t="n">
        <x:v>2030</x:v>
      </x:c>
      <x:c r="H13" s="192" t="n">
        <x:v>2031</x:v>
      </x:c>
      <x:c r="I13" s="192" t="n">
        <x:v>2032</x:v>
      </x:c>
      <x:c r="J13" s="192" t="n">
        <x:v>2033</x:v>
      </x:c>
      <x:c r="K13" s="192" t="n">
        <x:v>2034</x:v>
      </x:c>
      <x:c r="L13" s="193" t="n">
        <x:v>2035</x:v>
      </x:c>
    </x:row>
    <x:row r="14">
      <x:c r="A14" s="194" t="str">
        <x:v>悲观锂价（RMB/t LCE）</x:v>
      </x:c>
      <x:c r="B14" s="66" t="n">
        <x:v>80000</x:v>
      </x:c>
      <x:c r="C14" s="66" t="n">
        <x:v>90000</x:v>
      </x:c>
      <x:c r="D14" s="66" t="n">
        <x:v>70000</x:v>
      </x:c>
      <x:c r="E14" s="66" t="n">
        <x:v>65000</x:v>
      </x:c>
      <x:c r="F14" s="66" t="n">
        <x:v>65000</x:v>
      </x:c>
      <x:c r="G14" s="66" t="n">
        <x:v>70000</x:v>
      </x:c>
      <x:c r="H14" s="66" t="n">
        <x:v>75000</x:v>
      </x:c>
      <x:c r="I14" s="66" t="n">
        <x:v>80000</x:v>
      </x:c>
      <x:c r="J14" s="66" t="n">
        <x:v>85000</x:v>
      </x:c>
      <x:c r="K14" s="66" t="n">
        <x:v>90000</x:v>
      </x:c>
      <x:c r="L14" s="215" t="n">
        <x:v>100000</x:v>
      </x:c>
    </x:row>
    <x:row r="15">
      <x:c r="A15" s="194" t="str">
        <x:v>基准锂价（RMB/t LCE）</x:v>
      </x:c>
      <x:c r="B15" s="66" t="n">
        <x:v>80000</x:v>
      </x:c>
      <x:c r="C15" s="66" t="n">
        <x:v>100000</x:v>
      </x:c>
      <x:c r="D15" s="66" t="n">
        <x:v>85000</x:v>
      </x:c>
      <x:c r="E15" s="66" t="n">
        <x:v>82000</x:v>
      </x:c>
      <x:c r="F15" s="66" t="n">
        <x:v>90000</x:v>
      </x:c>
      <x:c r="G15" s="66" t="n">
        <x:v>115000</x:v>
      </x:c>
      <x:c r="H15" s="66" t="n">
        <x:v>130000</x:v>
      </x:c>
      <x:c r="I15" s="66" t="n">
        <x:v>145000</x:v>
      </x:c>
      <x:c r="J15" s="66" t="n">
        <x:v>165000</x:v>
      </x:c>
      <x:c r="K15" s="66" t="n">
        <x:v>185000</x:v>
      </x:c>
      <x:c r="L15" s="215" t="n">
        <x:v>205000</x:v>
      </x:c>
    </x:row>
    <x:row r="16">
      <x:c r="A16" s="198" t="str">
        <x:v>乐观锂价（RMB/t LCE）</x:v>
      </x:c>
      <x:c r="B16" s="216" t="n">
        <x:v>80000</x:v>
      </x:c>
      <x:c r="C16" s="216" t="n">
        <x:v>120000</x:v>
      </x:c>
      <x:c r="D16" s="216" t="n">
        <x:v>150000</x:v>
      </x:c>
      <x:c r="E16" s="216" t="n">
        <x:v>180000</x:v>
      </x:c>
      <x:c r="F16" s="216" t="n">
        <x:v>210000</x:v>
      </x:c>
      <x:c r="G16" s="216" t="n">
        <x:v>240000</x:v>
      </x:c>
      <x:c r="H16" s="216" t="n">
        <x:v>270000</x:v>
      </x:c>
      <x:c r="I16" s="216" t="n">
        <x:v>300000</x:v>
      </x:c>
      <x:c r="J16" s="216" t="n">
        <x:v>330000</x:v>
      </x:c>
      <x:c r="K16" s="216" t="n">
        <x:v>360000</x:v>
      </x:c>
      <x:c r="L16" s="217" t="n">
        <x:v>400000</x:v>
      </x:c>
    </x:row>
    <x:row r="17">
      <x:c r="A17" s="35"/>
      <x:c r="B17" s="35"/>
      <x:c r="C17" s="35"/>
      <x:c r="D17" s="35"/>
      <x:c r="E17" s="35"/>
      <x:c r="F17" s="35"/>
      <x:c r="G17" s="35"/>
      <x:c r="H17" s="35"/>
      <x:c r="I17" s="35"/>
      <x:c r="J17" s="35"/>
      <x:c r="K17" s="35"/>
      <x:c r="L17" s="35"/>
    </x:row>
    <x:row r="18">
      <x:c r="A18" s="191" t="str">
        <x:v>成本阈值（2025不变价）</x:v>
      </x:c>
      <x:c r="B18" s="192" t="str">
        <x:v>2025</x:v>
      </x:c>
      <x:c r="C18" s="192" t="str">
        <x:v>2030</x:v>
      </x:c>
      <x:c r="D18" s="193" t="str">
        <x:v>2035</x:v>
      </x:c>
      <x:c r="E18" s="35"/>
      <x:c r="F18" s="65" t="str">
        <x:v>推导说明</x:v>
      </x:c>
      <x:c r="G18" s="65"/>
      <x:c r="H18" s="65"/>
      <x:c r="I18" s="65"/>
      <x:c r="J18" s="65"/>
      <x:c r="K18" s="65"/>
      <x:c r="L18" s="65"/>
    </x:row>
    <x:row r="19">
      <x:c r="A19" s="194" t="str">
        <x:v>≤5,000美元/t供给（万吨）</x:v>
      </x:c>
      <x:c r="B19" s="64" t="n">
        <x:v>29.15</x:v>
      </x:c>
      <x:c r="C19" s="64" t="n">
        <x:v>37.46</x:v>
      </x:c>
      <x:c r="D19" s="213" t="n">
        <x:v>37.46</x:v>
      </x:c>
      <x:c r="E19" s="35"/>
      <x:c r="F19" s="62" t="str">
        <x:v>2025—2028</x:v>
      </x:c>
      <x:c r="G19" s="62" t="str">
        <x:v>供给覆盖率仍高于100%，锂价按成本曲线低位震荡，不直接把名义盈余视为停产量。</x:v>
      </x:c>
      <x:c r="H19" s="62"/>
      <x:c r="I19" s="62"/>
      <x:c r="J19" s="62"/>
      <x:c r="K19" s="62"/>
      <x:c r="L19" s="62"/>
    </x:row>
    <x:row r="20">
      <x:c r="A20" s="194" t="str">
        <x:v>≤7,500美元/t供给（万吨）</x:v>
      </x:c>
      <x:c r="B20" s="64" t="n">
        <x:v>79.35</x:v>
      </x:c>
      <x:c r="C20" s="64" t="n">
        <x:v>117.415</x:v>
      </x:c>
      <x:c r="D20" s="213" t="n">
        <x:v>136.57</x:v>
      </x:c>
      <x:c r="E20" s="35"/>
      <x:c r="F20" s="62" t="str">
        <x:v>2029—2031</x:v>
      </x:c>
      <x:c r="G20" s="62" t="str">
        <x:v>覆盖率由104%降至95%左右，价格向高成本供给与新项目激励价靠拢。</x:v>
      </x:c>
      <x:c r="H20" s="62"/>
      <x:c r="I20" s="62"/>
      <x:c r="J20" s="62"/>
      <x:c r="K20" s="62"/>
      <x:c r="L20" s="62"/>
    </x:row>
    <x:row r="21">
      <x:c r="A21" s="194" t="str">
        <x:v>≤10,000美元/t供给（万吨）</x:v>
      </x:c>
      <x:c r="B21" s="64" t="n">
        <x:v>121.95</x:v>
      </x:c>
      <x:c r="C21" s="64" t="n">
        <x:v>196.83</x:v>
      </x:c>
      <x:c r="D21" s="213" t="n">
        <x:v>238.475</x:v>
      </x:c>
      <x:c r="E21" s="35"/>
      <x:c r="F21" s="62" t="str">
        <x:v>2032—2035</x:v>
      </x:c>
      <x:c r="G21" s="62" t="str">
        <x:v>基准覆盖率降至92%—81%，需通过涨价、延迟需求、回收和新增项目闭合缺口。</x:v>
      </x:c>
      <x:c r="H21" s="62"/>
      <x:c r="I21" s="62"/>
      <x:c r="J21" s="62"/>
      <x:c r="K21" s="62"/>
      <x:c r="L21" s="62"/>
    </x:row>
    <x:row r="22">
      <x:c r="A22" s="194" t="str">
        <x:v>≤12,500美元/t供给（万吨）</x:v>
      </x:c>
      <x:c r="B22" s="64" t="n">
        <x:v>145.4</x:v>
      </x:c>
      <x:c r="C22" s="64" t="n">
        <x:v>237.18</x:v>
      </x:c>
      <x:c r="D22" s="213" t="n">
        <x:v>285.44</x:v>
      </x:c>
      <x:c r="E22" s="35"/>
      <x:c r="F22" s="62" t="str">
        <x:v>重要缺口</x:v>
      </x:c>
      <x:c r="G22" s="62" t="str">
        <x:v>上传锂项目库未单列Manono；紫金产量模型按公司指引另行加入。</x:v>
      </x:c>
      <x:c r="H22" s="62"/>
      <x:c r="I22" s="62"/>
      <x:c r="J22" s="62"/>
      <x:c r="K22" s="62"/>
      <x:c r="L22" s="62"/>
    </x:row>
    <x:row r="23">
      <x:c r="A23" s="198" t="str">
        <x:v>≤15,000美元/t供给（万吨）</x:v>
      </x:c>
      <x:c r="B23" s="221" t="n">
        <x:v>154.4</x:v>
      </x:c>
      <x:c r="C23" s="221" t="n">
        <x:v>247.08</x:v>
      </x:c>
      <x:c r="D23" s="222" t="n">
        <x:v>297.34</x:v>
      </x:c>
      <x:c r="E23" s="35"/>
      <x:c r="F23" s="62" t="str">
        <x:v>价格性质</x:v>
      </x:c>
      <x:c r="G23" s="62" t="str">
        <x:v>上述锂价是本模型推导，不是上传文件中的直接预测值。</x:v>
      </x:c>
      <x:c r="H23" s="62"/>
      <x:c r="I23" s="62"/>
      <x:c r="J23" s="62"/>
      <x:c r="K23" s="62"/>
      <x:c r="L23" s="62"/>
    </x:row>
    <x:row r="24">
      <x:c r="A24" s="35"/>
      <x:c r="B24" s="35"/>
      <x:c r="C24" s="35"/>
      <x:c r="D24" s="35"/>
      <x:c r="E24" s="35"/>
      <x:c r="F24" s="35"/>
      <x:c r="G24" s="35"/>
      <x:c r="H24" s="35"/>
      <x:c r="I24" s="35"/>
      <x:c r="J24" s="35"/>
      <x:c r="K24" s="35"/>
      <x:c r="L24" s="35"/>
    </x:row>
    <x:row r="25">
      <x:c r="A25" s="191" t="str">
        <x:v>字段</x:v>
      </x:c>
      <x:c r="B25" s="193" t="str">
        <x:v>内容</x:v>
      </x:c>
      <x:c r="C25" s="35"/>
      <x:c r="D25" s="35"/>
      <x:c r="E25" s="35"/>
      <x:c r="F25" s="35"/>
      <x:c r="G25" s="35"/>
      <x:c r="H25" s="35"/>
      <x:c r="I25" s="35"/>
      <x:c r="J25" s="35"/>
      <x:c r="K25" s="35"/>
      <x:c r="L25" s="35"/>
    </x:row>
    <x:row r="26">
      <x:c r="A26" s="194" t="str">
        <x:v>源文件</x:v>
      </x:c>
      <x:c r="B26" s="196" t="str">
        <x:v>锂供需模型_步骤四全球锂矿项目_2025-2035(1).xlsx</x:v>
      </x:c>
      <x:c r="C26" s="35"/>
      <x:c r="D26" s="35"/>
      <x:c r="E26" s="35"/>
      <x:c r="F26" s="35"/>
      <x:c r="G26" s="35"/>
      <x:c r="H26" s="35"/>
      <x:c r="I26" s="35"/>
      <x:c r="J26" s="35"/>
      <x:c r="K26" s="35"/>
      <x:c r="L26" s="35"/>
    </x:row>
    <x:row r="27">
      <x:c r="A27" s="194" t="str">
        <x:v>单位</x:v>
      </x:c>
      <x:c r="B27" s="196" t="str">
        <x:v>供需为万吨LCE；项目表原始产量多为kt LCE。</x:v>
      </x:c>
      <x:c r="C27" s="35"/>
      <x:c r="D27" s="35"/>
      <x:c r="E27" s="35"/>
      <x:c r="F27" s="35"/>
      <x:c r="G27" s="35"/>
      <x:c r="H27" s="35"/>
      <x:c r="I27" s="35"/>
      <x:c r="J27" s="35"/>
      <x:c r="K27" s="35"/>
      <x:c r="L27" s="35"/>
    </x:row>
    <x:row r="28">
      <x:c r="A28" s="198" t="str">
        <x:v>限制</x:v>
      </x:c>
      <x:c r="B28" s="211" t="str">
        <x:v>文件为供给项目与成本曲线步骤，未纳入价格闭环、高成本停产和全部炼化损失。</x:v>
      </x:c>
      <x:c r="C28" s="35"/>
      <x:c r="D28" s="35"/>
      <x:c r="E28" s="35"/>
      <x:c r="F28" s="35"/>
      <x:c r="G28" s="35"/>
      <x:c r="H28" s="35"/>
      <x:c r="I28" s="35"/>
      <x:c r="J28" s="35"/>
      <x:c r="K28" s="35"/>
      <x:c r="L28" s="35"/>
    </x:row>
  </x:sheetData>
  <x:mergeCells>
    <x:mergeCell ref="A1:L1"/>
    <x:mergeCell ref="A12:L12"/>
    <x:mergeCell ref="F18:L18"/>
    <x:mergeCell ref="F19:L19"/>
    <x:mergeCell ref="F20:L20"/>
    <x:mergeCell ref="F21:L21"/>
    <x:mergeCell ref="F22:L22"/>
    <x:mergeCell ref="F23:L2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5" t="str">
        <x:v>紫金矿业运营与估值假设</x:v>
      </x:c>
      <x:c r="B1" s="289"/>
      <x:c r="C1" s="289"/>
      <x:c r="D1" s="289"/>
      <x:c r="E1" s="289"/>
      <x:c r="F1" s="289"/>
      <x:c r="G1" s="289"/>
      <x:c r="H1" s="289"/>
      <x:c r="I1" s="289"/>
      <x:c r="J1" s="289"/>
      <x:c r="K1" s="289"/>
      <x:c r="L1" s="289"/>
    </x:row>
    <x:row r="3">
      <x:c r="A3" s="225" t="str">
        <x:v>基准参数</x:v>
      </x:c>
      <x:c r="B3" s="226" t="str">
        <x:v>数值</x:v>
      </x:c>
      <x:c r="C3" s="226" t="str">
        <x:v>单位</x:v>
      </x:c>
      <x:c r="D3" s="227" t="str">
        <x:v>来源/说明</x:v>
      </x:c>
    </x:row>
    <x:row r="4">
      <x:c r="A4" s="194" t="str">
        <x:v>总股本</x:v>
      </x:c>
      <x:c r="B4" s="72" t="n">
        <x:v>26.591</x:v>
      </x:c>
      <x:c r="C4" s="35" t="str">
        <x:v>十亿股</x:v>
      </x:c>
      <x:c r="D4" s="228" t="str">
        <x:v>2025年报；模型期内不考虑大额增发/回购</x:v>
      </x:c>
    </x:row>
    <x:row r="5">
      <x:c r="A5" s="194" t="str">
        <x:v>2025营业收入</x:v>
      </x:c>
      <x:c r="B5" s="72" t="n">
        <x:v>349.079</x:v>
      </x:c>
      <x:c r="C5" s="35" t="str">
        <x:v>十亿元</x:v>
      </x:c>
      <x:c r="D5" s="228" t="str">
        <x:v>2025年报</x:v>
      </x:c>
    </x:row>
    <x:row r="6">
      <x:c r="A6" s="194" t="str">
        <x:v>2025集团毛利润</x:v>
      </x:c>
      <x:c r="B6" s="72" t="n">
        <x:v>96.79</x:v>
      </x:c>
      <x:c r="C6" s="35" t="str">
        <x:v>十亿元</x:v>
      </x:c>
      <x:c r="D6" s="228" t="str">
        <x:v>2025年报</x:v>
      </x:c>
    </x:row>
    <x:row r="7">
      <x:c r="A7" s="194" t="str">
        <x:v>2025税前利润</x:v>
      </x:c>
      <x:c r="B7" s="72" t="n">
        <x:v>80.753</x:v>
      </x:c>
      <x:c r="C7" s="35" t="str">
        <x:v>十亿元</x:v>
      </x:c>
      <x:c r="D7" s="228" t="str">
        <x:v>2025年报</x:v>
      </x:c>
    </x:row>
    <x:row r="8">
      <x:c r="A8" s="194" t="str">
        <x:v>2025归母净利润</x:v>
      </x:c>
      <x:c r="B8" s="72" t="n">
        <x:v>51.777</x:v>
      </x:c>
      <x:c r="C8" s="35" t="str">
        <x:v>十亿元</x:v>
      </x:c>
      <x:c r="D8" s="228" t="str">
        <x:v>2025年报</x:v>
      </x:c>
    </x:row>
    <x:row r="9">
      <x:c r="A9" s="194" t="str">
        <x:v>2025矿产金产量</x:v>
      </x:c>
      <x:c r="B9" s="72" t="n">
        <x:v>89.544</x:v>
      </x:c>
      <x:c r="C9" s="35" t="str">
        <x:v>吨</x:v>
      </x:c>
      <x:c r="D9" s="228" t="str">
        <x:v>2025年报</x:v>
      </x:c>
    </x:row>
    <x:row r="10">
      <x:c r="A10" s="194" t="str">
        <x:v>2025矿产金收入</x:v>
      </x:c>
      <x:c r="B10" s="72" t="n">
        <x:v>64.675</x:v>
      </x:c>
      <x:c r="C10" s="35" t="str">
        <x:v>十亿元</x:v>
      </x:c>
      <x:c r="D10" s="228" t="str">
        <x:v>金锭+金精矿</x:v>
      </x:c>
    </x:row>
    <x:row r="11">
      <x:c r="A11" s="194" t="str">
        <x:v>2025矿产金成本</x:v>
      </x:c>
      <x:c r="B11" s="72" t="n">
        <x:v>22.889</x:v>
      </x:c>
      <x:c r="C11" s="35" t="str">
        <x:v>十亿元</x:v>
      </x:c>
      <x:c r="D11" s="228" t="str">
        <x:v>金锭+金精矿</x:v>
      </x:c>
    </x:row>
    <x:row r="12">
      <x:c r="A12" s="194" t="str">
        <x:v>2025矿产铜产量</x:v>
      </x:c>
      <x:c r="B12" s="72" t="n">
        <x:v>1.085126</x:v>
      </x:c>
      <x:c r="C12" s="35" t="str">
        <x:v>百万吨</x:v>
      </x:c>
      <x:c r="D12" s="228" t="str">
        <x:v>2025年报集团口径</x:v>
      </x:c>
    </x:row>
    <x:row r="13">
      <x:c r="A13" s="194" t="str">
        <x:v>2025矿产铜收入</x:v>
      </x:c>
      <x:c r="B13" s="72" t="n">
        <x:v>57.835</x:v>
      </x:c>
      <x:c r="C13" s="35" t="str">
        <x:v>十亿元</x:v>
      </x:c>
      <x:c r="D13" s="228" t="str">
        <x:v>铜精矿+电积铜+矿山电解铜</x:v>
      </x:c>
    </x:row>
    <x:row r="14">
      <x:c r="A14" s="194" t="str">
        <x:v>2025矿产铜成本</x:v>
      </x:c>
      <x:c r="B14" s="72" t="n">
        <x:v>22.532</x:v>
      </x:c>
      <x:c r="C14" s="35" t="str">
        <x:v>十亿元</x:v>
      </x:c>
      <x:c r="D14" s="228" t="str">
        <x:v>同上</x:v>
      </x:c>
    </x:row>
    <x:row r="15">
      <x:c r="A15" s="194" t="str">
        <x:v>2025锂产量</x:v>
      </x:c>
      <x:c r="B15" s="72" t="n">
        <x:v>25.459</x:v>
      </x:c>
      <x:c r="C15" s="35" t="str">
        <x:v>千吨LCE</x:v>
      </x:c>
      <x:c r="D15" s="228" t="str">
        <x:v>2025年报</x:v>
      </x:c>
    </x:row>
    <x:row r="16">
      <x:c r="A16" s="194" t="str">
        <x:v>2025锂价建模基准</x:v>
      </x:c>
      <x:c r="B16" s="72" t="n">
        <x:v>80000</x:v>
      </x:c>
      <x:c r="C16" s="35" t="str">
        <x:v>RMB/t</x:v>
      </x:c>
      <x:c r="D16" s="228" t="str">
        <x:v>仅用于分拆2025锂收入；非年报单列收入</x:v>
      </x:c>
    </x:row>
    <x:row r="17">
      <x:c r="A17" s="194" t="str">
        <x:v>2025锂成本建模基准</x:v>
      </x:c>
      <x:c r="B17" s="72" t="n">
        <x:v>50000</x:v>
      </x:c>
      <x:c r="C17" s="35" t="str">
        <x:v>RMB/t</x:v>
      </x:c>
      <x:c r="D17" s="228" t="str">
        <x:v>参考上传成本曲线及项目结构</x:v>
      </x:c>
    </x:row>
    <x:row r="18">
      <x:c r="A18" s="194" t="str">
        <x:v>2025其他矿山收入</x:v>
      </x:c>
      <x:c r="B18" s="72" t="n">
        <x:v>12</x:v>
      </x:c>
      <x:c r="C18" s="35" t="str">
        <x:v>十亿元</x:v>
      </x:c>
      <x:c r="D18" s="228" t="str">
        <x:v>锌、银、铁等建模归并</x:v>
      </x:c>
    </x:row>
    <x:row r="19">
      <x:c r="A19" s="194" t="str">
        <x:v>2025其他矿山毛利</x:v>
      </x:c>
      <x:c r="B19" s="72" t="n">
        <x:v>4.2</x:v>
      </x:c>
      <x:c r="C19" s="35" t="str">
        <x:v>十亿元</x:v>
      </x:c>
      <x:c r="D19" s="228" t="str">
        <x:v>根据产品表估算</x:v>
      </x:c>
    </x:row>
    <x:row r="20">
      <x:c r="A20" s="194" t="str">
        <x:v>2025非矿山净收入</x:v>
      </x:c>
      <x:c r="B20" s="72" t="n">
        <x:v>212.735952</x:v>
      </x:c>
      <x:c r="C20" s="35" t="str">
        <x:v>十亿元</x:v>
      </x:c>
      <x:c r="D20" s="228" t="str">
        <x:v>总收入减矿产金、铜、锂及其他矿山</x:v>
      </x:c>
    </x:row>
    <x:row r="21">
      <x:c r="A21" s="194" t="str">
        <x:v>2025非矿山毛利</x:v>
      </x:c>
      <x:c r="B21" s="72" t="n">
        <x:v>14.813607</x:v>
      </x:c>
      <x:c r="C21" s="35" t="str">
        <x:v>十亿元</x:v>
      </x:c>
      <x:c r="D21" s="228" t="str">
        <x:v>集团毛利扣除主要矿山毛利</x:v>
      </x:c>
    </x:row>
    <x:row r="22">
      <x:c r="A22" s="194" t="str">
        <x:v>2025集团费用及其他净额</x:v>
      </x:c>
      <x:c r="B22" s="72" t="n">
        <x:v>16.04</x:v>
      </x:c>
      <x:c r="C22" s="35" t="str">
        <x:v>十亿元</x:v>
      </x:c>
      <x:c r="D22" s="228" t="str">
        <x:v>集团毛利减税前利润</x:v>
      </x:c>
    </x:row>
    <x:row r="23">
      <x:c r="A23" s="198" t="str">
        <x:v>当前A股价格</x:v>
      </x:c>
      <x:c r="B23" s="229" t="n">
        <x:v>32.7</x:v>
      </x:c>
      <x:c r="C23" s="230" t="str">
        <x:v>RMB/股</x:v>
      </x:c>
      <x:c r="D23" s="231" t="str">
        <x:v>2026-07-30收盘附近</x:v>
      </x:c>
    </x:row>
    <x:row r="26">
      <x:c r="A26" s="54" t="str">
        <x:v>悲观情景</x:v>
      </x:c>
      <x:c r="B26" s="54"/>
      <x:c r="C26" s="54"/>
      <x:c r="D26" s="54"/>
      <x:c r="E26" s="54"/>
      <x:c r="F26" s="54"/>
      <x:c r="G26" s="54"/>
      <x:c r="H26" s="54"/>
      <x:c r="I26" s="54"/>
      <x:c r="J26" s="54"/>
      <x:c r="K26" s="54"/>
      <x:c r="L26" s="54"/>
    </x:row>
    <x:row r="27">
      <x:c r="A27" s="225" t="str">
        <x:v>指标</x:v>
      </x:c>
      <x:c r="B27" s="226" t="n">
        <x:v>2025</x:v>
      </x:c>
      <x:c r="C27" s="226" t="n">
        <x:v>2026</x:v>
      </x:c>
      <x:c r="D27" s="226" t="n">
        <x:v>2027</x:v>
      </x:c>
      <x:c r="E27" s="226" t="n">
        <x:v>2028</x:v>
      </x:c>
      <x:c r="F27" s="226" t="n">
        <x:v>2029</x:v>
      </x:c>
      <x:c r="G27" s="226" t="n">
        <x:v>2030</x:v>
      </x:c>
      <x:c r="H27" s="226" t="n">
        <x:v>2031</x:v>
      </x:c>
      <x:c r="I27" s="226" t="n">
        <x:v>2032</x:v>
      </x:c>
      <x:c r="J27" s="226" t="n">
        <x:v>2033</x:v>
      </x:c>
      <x:c r="K27" s="226" t="n">
        <x:v>2034</x:v>
      </x:c>
      <x:c r="L27" s="227" t="n">
        <x:v>2035</x:v>
      </x:c>
    </x:row>
    <x:row r="28">
      <x:c r="A28" s="239" t="str">
        <x:v>铜价（US$/t）</x:v>
      </x:c>
      <x:c r="B28" s="76" t="n">
        <x:f>'铜模型输入'!B4</x:f>
        <x:v>9946.881947</x:v>
      </x:c>
      <x:c r="C28" s="76" t="n">
        <x:f>'铜模型输入'!C4</x:f>
        <x:v>10500</x:v>
      </x:c>
      <x:c r="D28" s="76" t="n">
        <x:f>'铜模型输入'!D4</x:f>
        <x:v>7839.55098</x:v>
      </x:c>
      <x:c r="E28" s="76" t="n">
        <x:f>'铜模型输入'!E4</x:f>
        <x:v>7369.988938</x:v>
      </x:c>
      <x:c r="F28" s="76" t="n">
        <x:f>'铜模型输入'!F4</x:f>
        <x:v>7474.406691</x:v>
      </x:c>
      <x:c r="G28" s="76" t="n">
        <x:f>'铜模型输入'!G4</x:f>
        <x:v>7676.215672</x:v>
      </x:c>
      <x:c r="H28" s="76" t="n">
        <x:f>'铜模型输入'!H4</x:f>
        <x:v>7868.121064</x:v>
      </x:c>
      <x:c r="I28" s="76" t="n">
        <x:f>'铜模型输入'!I4</x:f>
        <x:v>8064.82409</x:v>
      </x:c>
      <x:c r="J28" s="76" t="n">
        <x:f>'铜模型输入'!J4</x:f>
        <x:v>8266.444693</x:v>
      </x:c>
      <x:c r="K28" s="76" t="n">
        <x:f>'铜模型输入'!K4</x:f>
        <x:v>8473.10581</x:v>
      </x:c>
      <x:c r="L28" s="240" t="n">
        <x:f>'铜模型输入'!L4</x:f>
        <x:v>8684.933455</x:v>
      </x:c>
    </x:row>
    <x:row r="29">
      <x:c r="A29" s="239" t="str">
        <x:v>锂价（RMB/t LCE）</x:v>
      </x:c>
      <x:c r="B29" s="76" t="n">
        <x:f>'锂模型输入'!B14</x:f>
        <x:v>80000</x:v>
      </x:c>
      <x:c r="C29" s="76" t="n">
        <x:f>'锂模型输入'!C14</x:f>
        <x:v>90000</x:v>
      </x:c>
      <x:c r="D29" s="76" t="n">
        <x:f>'锂模型输入'!D14</x:f>
        <x:v>70000</x:v>
      </x:c>
      <x:c r="E29" s="76" t="n">
        <x:f>'锂模型输入'!E14</x:f>
        <x:v>65000</x:v>
      </x:c>
      <x:c r="F29" s="76" t="n">
        <x:f>'锂模型输入'!F14</x:f>
        <x:v>65000</x:v>
      </x:c>
      <x:c r="G29" s="76" t="n">
        <x:f>'锂模型输入'!G14</x:f>
        <x:v>70000</x:v>
      </x:c>
      <x:c r="H29" s="76" t="n">
        <x:f>'锂模型输入'!H14</x:f>
        <x:v>75000</x:v>
      </x:c>
      <x:c r="I29" s="76" t="n">
        <x:f>'锂模型输入'!I14</x:f>
        <x:v>80000</x:v>
      </x:c>
      <x:c r="J29" s="76" t="n">
        <x:f>'锂模型输入'!J14</x:f>
        <x:v>85000</x:v>
      </x:c>
      <x:c r="K29" s="76" t="n">
        <x:f>'锂模型输入'!K14</x:f>
        <x:v>90000</x:v>
      </x:c>
      <x:c r="L29" s="240" t="n">
        <x:f>'锂模型输入'!L14</x:f>
        <x:v>100000</x:v>
      </x:c>
    </x:row>
    <x:row r="30">
      <x:c r="A30" s="239" t="str">
        <x:v>金价（RMB/g）</x:v>
      </x:c>
      <x:c r="B30" s="60" t="n">
        <x:v>777.7</x:v>
      </x:c>
      <x:c r="C30" s="60" t="n">
        <x:v>1000</x:v>
      </x:c>
      <x:c r="D30" s="60" t="n">
        <x:v>800</x:v>
      </x:c>
      <x:c r="E30" s="60" t="n">
        <x:v>720</x:v>
      </x:c>
      <x:c r="F30" s="60" t="n">
        <x:v>680</x:v>
      </x:c>
      <x:c r="G30" s="60" t="n">
        <x:v>680</x:v>
      </x:c>
      <x:c r="H30" s="60" t="n">
        <x:v>690</x:v>
      </x:c>
      <x:c r="I30" s="60" t="n">
        <x:v>700</x:v>
      </x:c>
      <x:c r="J30" s="60" t="n">
        <x:v>715</x:v>
      </x:c>
      <x:c r="K30" s="60" t="n">
        <x:v>730</x:v>
      </x:c>
      <x:c r="L30" s="241" t="n">
        <x:v>750</x:v>
      </x:c>
    </x:row>
    <x:row r="31">
      <x:c r="A31" s="239" t="str">
        <x:v>矿产铜产量（Mt）</x:v>
      </x:c>
      <x:c r="B31" s="78" t="n">
        <x:v>1.085126</x:v>
      </x:c>
      <x:c r="C31" s="78" t="n">
        <x:v>1.1</x:v>
      </x:c>
      <x:c r="D31" s="78" t="n">
        <x:v>1.18</x:v>
      </x:c>
      <x:c r="E31" s="78" t="n">
        <x:v>1.33</x:v>
      </x:c>
      <x:c r="F31" s="78" t="n">
        <x:v>1.4</x:v>
      </x:c>
      <x:c r="G31" s="78" t="n">
        <x:v>1.47</x:v>
      </x:c>
      <x:c r="H31" s="78" t="n">
        <x:v>1.52</x:v>
      </x:c>
      <x:c r="I31" s="78" t="n">
        <x:v>1.57</x:v>
      </x:c>
      <x:c r="J31" s="78" t="n">
        <x:v>1.61</x:v>
      </x:c>
      <x:c r="K31" s="78" t="n">
        <x:v>1.66</x:v>
      </x:c>
      <x:c r="L31" s="242" t="n">
        <x:v>1.7</x:v>
      </x:c>
    </x:row>
    <x:row r="32">
      <x:c r="A32" s="239" t="str">
        <x:v>矿产金产量（t）</x:v>
      </x:c>
      <x:c r="B32" s="78" t="n">
        <x:v>89.544</x:v>
      </x:c>
      <x:c r="C32" s="78" t="n">
        <x:v>100</x:v>
      </x:c>
      <x:c r="D32" s="78" t="n">
        <x:v>105</x:v>
      </x:c>
      <x:c r="E32" s="78" t="n">
        <x:v>115</x:v>
      </x:c>
      <x:c r="F32" s="78" t="n">
        <x:v>120</x:v>
      </x:c>
      <x:c r="G32" s="78" t="n">
        <x:v>123</x:v>
      </x:c>
      <x:c r="H32" s="78" t="n">
        <x:v>126</x:v>
      </x:c>
      <x:c r="I32" s="78" t="n">
        <x:v>128</x:v>
      </x:c>
      <x:c r="J32" s="78" t="n">
        <x:v>130</x:v>
      </x:c>
      <x:c r="K32" s="78" t="n">
        <x:v>132</x:v>
      </x:c>
      <x:c r="L32" s="242" t="n">
        <x:v>135</x:v>
      </x:c>
    </x:row>
    <x:row r="33">
      <x:c r="A33" s="239" t="str">
        <x:v>锂产量（kt LCE）</x:v>
      </x:c>
      <x:c r="B33" s="78" t="n">
        <x:v>25.459</x:v>
      </x:c>
      <x:c r="C33" s="78" t="n">
        <x:v>85</x:v>
      </x:c>
      <x:c r="D33" s="78" t="n">
        <x:v>140</x:v>
      </x:c>
      <x:c r="E33" s="78" t="n">
        <x:v>210</x:v>
      </x:c>
      <x:c r="F33" s="78" t="n">
        <x:v>240</x:v>
      </x:c>
      <x:c r="G33" s="78" t="n">
        <x:v>260</x:v>
      </x:c>
      <x:c r="H33" s="78" t="n">
        <x:v>275</x:v>
      </x:c>
      <x:c r="I33" s="78" t="n">
        <x:v>285</x:v>
      </x:c>
      <x:c r="J33" s="78" t="n">
        <x:v>295</x:v>
      </x:c>
      <x:c r="K33" s="78" t="n">
        <x:v>305</x:v>
      </x:c>
      <x:c r="L33" s="242" t="n">
        <x:v>315</x:v>
      </x:c>
    </x:row>
    <x:row r="34">
      <x:c r="A34" s="239" t="str">
        <x:v>矿产金单位成本（RMB/g）</x:v>
      </x:c>
      <x:c r="B34" s="60" t="n">
        <x:v>275.23</x:v>
      </x:c>
      <x:c r="C34" s="60" t="n">
        <x:v>290</x:v>
      </x:c>
      <x:c r="D34" s="60" t="n">
        <x:v>300.15</x:v>
      </x:c>
      <x:c r="E34" s="60" t="n">
        <x:v>310.65524999999997</x:v>
      </x:c>
      <x:c r="F34" s="60" t="n">
        <x:v>321.5281837499999</x:v>
      </x:c>
      <x:c r="G34" s="60" t="n">
        <x:v>332.7816701812499</x:v>
      </x:c>
      <x:c r="H34" s="60" t="n">
        <x:v>344.4290286375936</x:v>
      </x:c>
      <x:c r="I34" s="60" t="n">
        <x:v>356.4840446399093</x:v>
      </x:c>
      <x:c r="J34" s="60" t="n">
        <x:v>368.9609862023061</x:v>
      </x:c>
      <x:c r="K34" s="60" t="n">
        <x:v>381.8746207193868</x:v>
      </x:c>
      <x:c r="L34" s="241" t="n">
        <x:v>395.2402324445654</x:v>
      </x:c>
    </x:row>
    <x:row r="35">
      <x:c r="A35" s="239" t="str">
        <x:v>矿产铜单位成本（RMB/t）</x:v>
      </x:c>
      <x:c r="B35" s="60" t="n">
        <x:v>25462</x:v>
      </x:c>
      <x:c r="C35" s="60" t="n">
        <x:v>28500</x:v>
      </x:c>
      <x:c r="D35" s="60" t="n">
        <x:v>29497.499999999996</x:v>
      </x:c>
      <x:c r="E35" s="60" t="n">
        <x:v>30529.912499999995</x:v>
      </x:c>
      <x:c r="F35" s="60" t="n">
        <x:v>31598.459437499994</x:v>
      </x:c>
      <x:c r="G35" s="60" t="n">
        <x:v>32704.40551781249</x:v>
      </x:c>
      <x:c r="H35" s="60" t="n">
        <x:v>33849.05971093592</x:v>
      </x:c>
      <x:c r="I35" s="60" t="n">
        <x:v>35033.776800818676</x:v>
      </x:c>
      <x:c r="J35" s="60" t="n">
        <x:v>36259.95898884733</x:v>
      </x:c>
      <x:c r="K35" s="60" t="n">
        <x:v>37529.05755345698</x:v>
      </x:c>
      <x:c r="L35" s="241" t="n">
        <x:v>38842.57456782798</x:v>
      </x:c>
    </x:row>
    <x:row r="36">
      <x:c r="A36" s="239" t="str">
        <x:v>锂单位成本（RMB/t）</x:v>
      </x:c>
      <x:c r="B36" s="60" t="n">
        <x:v>50000</x:v>
      </x:c>
      <x:c r="C36" s="60" t="n">
        <x:v>55000</x:v>
      </x:c>
      <x:c r="D36" s="60" t="n">
        <x:v>58000</x:v>
      </x:c>
      <x:c r="E36" s="60" t="n">
        <x:v>62000</x:v>
      </x:c>
      <x:c r="F36" s="60" t="n">
        <x:v>65000</x:v>
      </x:c>
      <x:c r="G36" s="60" t="n">
        <x:v>68000</x:v>
      </x:c>
      <x:c r="H36" s="60" t="n">
        <x:v>70000</x:v>
      </x:c>
      <x:c r="I36" s="60" t="n">
        <x:v>72000</x:v>
      </x:c>
      <x:c r="J36" s="60" t="n">
        <x:v>74000</x:v>
      </x:c>
      <x:c r="K36" s="60" t="n">
        <x:v>76000</x:v>
      </x:c>
      <x:c r="L36" s="241" t="n">
        <x:v>78000</x:v>
      </x:c>
    </x:row>
    <x:row r="37">
      <x:c r="A37" s="239" t="str">
        <x:v>所得税率</x:v>
      </x:c>
      <x:c r="B37" s="60" t="n">
        <x:v>0.2096640372493901</x:v>
      </x:c>
      <x:c r="C37" s="60" t="n">
        <x:v>0.22</x:v>
      </x:c>
      <x:c r="D37" s="60" t="n">
        <x:v>0.22</x:v>
      </x:c>
      <x:c r="E37" s="60" t="n">
        <x:v>0.22</x:v>
      </x:c>
      <x:c r="F37" s="60" t="n">
        <x:v>0.22</x:v>
      </x:c>
      <x:c r="G37" s="60" t="n">
        <x:v>0.22</x:v>
      </x:c>
      <x:c r="H37" s="60" t="n">
        <x:v>0.22</x:v>
      </x:c>
      <x:c r="I37" s="60" t="n">
        <x:v>0.22</x:v>
      </x:c>
      <x:c r="J37" s="60" t="n">
        <x:v>0.22</x:v>
      </x:c>
      <x:c r="K37" s="60" t="n">
        <x:v>0.22</x:v>
      </x:c>
      <x:c r="L37" s="241" t="n">
        <x:v>0.22</x:v>
      </x:c>
    </x:row>
    <x:row r="38">
      <x:c r="A38" s="239" t="str">
        <x:v>归母利润占集团净利润</x:v>
      </x:c>
      <x:c r="B38" s="60" t="n">
        <x:v>0.811271975180972</x:v>
      </x:c>
      <x:c r="C38" s="60" t="n">
        <x:v>0.8</x:v>
      </x:c>
      <x:c r="D38" s="60" t="n">
        <x:v>0.798888888888889</x:v>
      </x:c>
      <x:c r="E38" s="60" t="n">
        <x:v>0.7977777777777778</x:v>
      </x:c>
      <x:c r="F38" s="60" t="n">
        <x:v>0.7966666666666667</x:v>
      </x:c>
      <x:c r="G38" s="60" t="n">
        <x:v>0.7955555555555556</x:v>
      </x:c>
      <x:c r="H38" s="60" t="n">
        <x:v>0.7944444444444445</x:v>
      </x:c>
      <x:c r="I38" s="60" t="n">
        <x:v>0.7933333333333333</x:v>
      </x:c>
      <x:c r="J38" s="60" t="n">
        <x:v>0.7922222222222223</x:v>
      </x:c>
      <x:c r="K38" s="60" t="n">
        <x:v>0.7911111111111111</x:v>
      </x:c>
      <x:c r="L38" s="241" t="n">
        <x:v>0.79</x:v>
      </x:c>
    </x:row>
    <x:row r="39">
      <x:c r="A39" s="239" t="str">
        <x:v>分红率</x:v>
      </x:c>
      <x:c r="B39" s="60" t="n">
        <x:v>0.308</x:v>
      </x:c>
      <x:c r="C39" s="60" t="n">
        <x:v>0.32</x:v>
      </x:c>
      <x:c r="D39" s="60" t="n">
        <x:v>0.32</x:v>
      </x:c>
      <x:c r="E39" s="60" t="n">
        <x:v>0.32</x:v>
      </x:c>
      <x:c r="F39" s="60" t="n">
        <x:v>0.32</x:v>
      </x:c>
      <x:c r="G39" s="60" t="n">
        <x:v>0.32</x:v>
      </x:c>
      <x:c r="H39" s="60" t="n">
        <x:v>0.32</x:v>
      </x:c>
      <x:c r="I39" s="60" t="n">
        <x:v>0.32</x:v>
      </x:c>
      <x:c r="J39" s="60" t="n">
        <x:v>0.32</x:v>
      </x:c>
      <x:c r="K39" s="60" t="n">
        <x:v>0.32</x:v>
      </x:c>
      <x:c r="L39" s="241" t="n">
        <x:v>0.32</x:v>
      </x:c>
    </x:row>
    <x:row r="40">
      <x:c r="A40" s="239" t="str">
        <x:v>PE下限</x:v>
      </x:c>
      <x:c r="B40" s="80"/>
      <x:c r="C40" s="80" t="n">
        <x:v>9</x:v>
      </x:c>
      <x:c r="D40" s="80" t="n">
        <x:v>9</x:v>
      </x:c>
      <x:c r="E40" s="80" t="n">
        <x:v>9</x:v>
      </x:c>
      <x:c r="F40" s="80" t="n">
        <x:v>9</x:v>
      </x:c>
      <x:c r="G40" s="80" t="n">
        <x:v>9</x:v>
      </x:c>
      <x:c r="H40" s="80" t="n">
        <x:v>9</x:v>
      </x:c>
      <x:c r="I40" s="80" t="n">
        <x:v>9</x:v>
      </x:c>
      <x:c r="J40" s="80" t="n">
        <x:v>9</x:v>
      </x:c>
      <x:c r="K40" s="80" t="n">
        <x:v>9</x:v>
      </x:c>
      <x:c r="L40" s="243" t="n">
        <x:v>9</x:v>
      </x:c>
    </x:row>
    <x:row r="41">
      <x:c r="A41" s="239" t="str">
        <x:v>PE中枢</x:v>
      </x:c>
      <x:c r="B41" s="80"/>
      <x:c r="C41" s="80" t="n">
        <x:v>10</x:v>
      </x:c>
      <x:c r="D41" s="80" t="n">
        <x:v>10</x:v>
      </x:c>
      <x:c r="E41" s="80" t="n">
        <x:v>10</x:v>
      </x:c>
      <x:c r="F41" s="80" t="n">
        <x:v>10</x:v>
      </x:c>
      <x:c r="G41" s="80" t="n">
        <x:v>10</x:v>
      </x:c>
      <x:c r="H41" s="80" t="n">
        <x:v>10</x:v>
      </x:c>
      <x:c r="I41" s="80" t="n">
        <x:v>10</x:v>
      </x:c>
      <x:c r="J41" s="80" t="n">
        <x:v>10</x:v>
      </x:c>
      <x:c r="K41" s="80" t="n">
        <x:v>10</x:v>
      </x:c>
      <x:c r="L41" s="243" t="n">
        <x:v>10</x:v>
      </x:c>
    </x:row>
    <x:row r="42">
      <x:c r="A42" s="244" t="str">
        <x:v>PE上限</x:v>
      </x:c>
      <x:c r="B42" s="245"/>
      <x:c r="C42" s="245" t="n">
        <x:v>11</x:v>
      </x:c>
      <x:c r="D42" s="245" t="n">
        <x:v>11</x:v>
      </x:c>
      <x:c r="E42" s="245" t="n">
        <x:v>11</x:v>
      </x:c>
      <x:c r="F42" s="245" t="n">
        <x:v>11</x:v>
      </x:c>
      <x:c r="G42" s="245" t="n">
        <x:v>11</x:v>
      </x:c>
      <x:c r="H42" s="245" t="n">
        <x:v>11</x:v>
      </x:c>
      <x:c r="I42" s="245" t="n">
        <x:v>11</x:v>
      </x:c>
      <x:c r="J42" s="245" t="n">
        <x:v>11</x:v>
      </x:c>
      <x:c r="K42" s="245" t="n">
        <x:v>11</x:v>
      </x:c>
      <x:c r="L42" s="246" t="n">
        <x:v>11</x:v>
      </x:c>
    </x:row>
    <x:row r="43">
      <x:c r="B43" s="82"/>
      <x:c r="C43" s="82"/>
      <x:c r="D43" s="82"/>
      <x:c r="E43" s="82"/>
      <x:c r="F43" s="82"/>
      <x:c r="G43" s="82"/>
      <x:c r="H43" s="82"/>
      <x:c r="I43" s="82"/>
      <x:c r="J43" s="82"/>
      <x:c r="K43" s="82"/>
      <x:c r="L43" s="82"/>
    </x:row>
    <x:row r="44">
      <x:c r="B44" s="82"/>
      <x:c r="C44" s="82"/>
      <x:c r="D44" s="82"/>
      <x:c r="E44" s="82"/>
      <x:c r="F44" s="82"/>
      <x:c r="G44" s="82"/>
      <x:c r="H44" s="82"/>
      <x:c r="I44" s="82"/>
      <x:c r="J44" s="82"/>
      <x:c r="K44" s="82"/>
      <x:c r="L44" s="82"/>
    </x:row>
    <x:row r="45">
      <x:c r="A45" s="54" t="str">
        <x:v>基准情景</x:v>
      </x:c>
      <x:c r="B45" s="87"/>
      <x:c r="C45" s="87"/>
      <x:c r="D45" s="87"/>
      <x:c r="E45" s="87"/>
      <x:c r="F45" s="87"/>
      <x:c r="G45" s="87"/>
      <x:c r="H45" s="87"/>
      <x:c r="I45" s="87"/>
      <x:c r="J45" s="87"/>
      <x:c r="K45" s="87"/>
      <x:c r="L45" s="87"/>
    </x:row>
    <x:row r="46">
      <x:c r="A46" s="225" t="str">
        <x:v>指标</x:v>
      </x:c>
      <x:c r="B46" s="226" t="n">
        <x:v>2025</x:v>
      </x:c>
      <x:c r="C46" s="226" t="n">
        <x:v>2026</x:v>
      </x:c>
      <x:c r="D46" s="226" t="n">
        <x:v>2027</x:v>
      </x:c>
      <x:c r="E46" s="226" t="n">
        <x:v>2028</x:v>
      </x:c>
      <x:c r="F46" s="226" t="n">
        <x:v>2029</x:v>
      </x:c>
      <x:c r="G46" s="226" t="n">
        <x:v>2030</x:v>
      </x:c>
      <x:c r="H46" s="226" t="n">
        <x:v>2031</x:v>
      </x:c>
      <x:c r="I46" s="226" t="n">
        <x:v>2032</x:v>
      </x:c>
      <x:c r="J46" s="226" t="n">
        <x:v>2033</x:v>
      </x:c>
      <x:c r="K46" s="226" t="n">
        <x:v>2034</x:v>
      </x:c>
      <x:c r="L46" s="227" t="n">
        <x:v>2035</x:v>
      </x:c>
    </x:row>
    <x:row r="47">
      <x:c r="A47" s="239" t="str">
        <x:v>铜价（US$/t）</x:v>
      </x:c>
      <x:c r="B47" s="76" t="n">
        <x:f>'铜模型输入'!B5</x:f>
        <x:v>9946.881947</x:v>
      </x:c>
      <x:c r="C47" s="76" t="n">
        <x:f>'铜模型输入'!C5</x:f>
        <x:v>12650</x:v>
      </x:c>
      <x:c r="D47" s="76" t="n">
        <x:f>'铜模型输入'!D5</x:f>
        <x:v>11328.831584</x:v>
      </x:c>
      <x:c r="E47" s="76" t="n">
        <x:f>'铜模型输入'!E5</x:f>
        <x:v>11445.113814</x:v>
      </x:c>
      <x:c r="F47" s="76" t="n">
        <x:f>'铜模型输入'!F5</x:f>
        <x:v>11665.719821</x:v>
      </x:c>
      <x:c r="G47" s="76" t="n">
        <x:f>'铜模型输入'!G5</x:f>
        <x:v>11852.187956</x:v>
      </x:c>
      <x:c r="H47" s="76" t="n">
        <x:f>'铜模型输入'!H5</x:f>
        <x:v>12884.38533</x:v>
      </x:c>
      <x:c r="I47" s="76" t="n">
        <x:f>'铜模型输入'!I5</x:f>
        <x:v>13739.525025</x:v>
      </x:c>
      <x:c r="J47" s="76" t="n">
        <x:f>'铜模型输入'!J5</x:f>
        <x:v>14727.072643</x:v>
      </x:c>
      <x:c r="K47" s="76" t="n">
        <x:f>'铜模型输入'!K5</x:f>
        <x:v>15546.398881</x:v>
      </x:c>
      <x:c r="L47" s="240" t="n">
        <x:f>'铜模型输入'!L5</x:f>
        <x:v>16411.666099</x:v>
      </x:c>
    </x:row>
    <x:row r="48">
      <x:c r="A48" s="239" t="str">
        <x:v>锂价（RMB/t LCE）</x:v>
      </x:c>
      <x:c r="B48" s="76" t="n">
        <x:f>'锂模型输入'!B15</x:f>
        <x:v>80000</x:v>
      </x:c>
      <x:c r="C48" s="76" t="n">
        <x:f>'锂模型输入'!C15</x:f>
        <x:v>100000</x:v>
      </x:c>
      <x:c r="D48" s="76" t="n">
        <x:f>'锂模型输入'!D15</x:f>
        <x:v>85000</x:v>
      </x:c>
      <x:c r="E48" s="76" t="n">
        <x:f>'锂模型输入'!E15</x:f>
        <x:v>82000</x:v>
      </x:c>
      <x:c r="F48" s="76" t="n">
        <x:f>'锂模型输入'!F15</x:f>
        <x:v>90000</x:v>
      </x:c>
      <x:c r="G48" s="76" t="n">
        <x:f>'锂模型输入'!G15</x:f>
        <x:v>115000</x:v>
      </x:c>
      <x:c r="H48" s="76" t="n">
        <x:f>'锂模型输入'!H15</x:f>
        <x:v>130000</x:v>
      </x:c>
      <x:c r="I48" s="76" t="n">
        <x:f>'锂模型输入'!I15</x:f>
        <x:v>145000</x:v>
      </x:c>
      <x:c r="J48" s="76" t="n">
        <x:f>'锂模型输入'!J15</x:f>
        <x:v>165000</x:v>
      </x:c>
      <x:c r="K48" s="76" t="n">
        <x:f>'锂模型输入'!K15</x:f>
        <x:v>185000</x:v>
      </x:c>
      <x:c r="L48" s="240" t="n">
        <x:f>'锂模型输入'!L15</x:f>
        <x:v>205000</x:v>
      </x:c>
    </x:row>
    <x:row r="49">
      <x:c r="A49" s="239" t="str">
        <x:v>金价（RMB/g）</x:v>
      </x:c>
      <x:c r="B49" s="60" t="n">
        <x:v>777.7</x:v>
      </x:c>
      <x:c r="C49" s="60" t="n">
        <x:v>1050</x:v>
      </x:c>
      <x:c r="D49" s="60" t="n">
        <x:v>900</x:v>
      </x:c>
      <x:c r="E49" s="60" t="n">
        <x:v>830</x:v>
      </x:c>
      <x:c r="F49" s="60" t="n">
        <x:v>820</x:v>
      </x:c>
      <x:c r="G49" s="60" t="n">
        <x:v>830</x:v>
      </x:c>
      <x:c r="H49" s="60" t="n">
        <x:v>845</x:v>
      </x:c>
      <x:c r="I49" s="60" t="n">
        <x:v>860</x:v>
      </x:c>
      <x:c r="J49" s="60" t="n">
        <x:v>875</x:v>
      </x:c>
      <x:c r="K49" s="60" t="n">
        <x:v>890</x:v>
      </x:c>
      <x:c r="L49" s="241" t="n">
        <x:v>910</x:v>
      </x:c>
    </x:row>
    <x:row r="50">
      <x:c r="A50" s="239" t="str">
        <x:v>矿产铜产量（Mt）</x:v>
      </x:c>
      <x:c r="B50" s="78" t="n">
        <x:v>1.085126</x:v>
      </x:c>
      <x:c r="C50" s="78" t="n">
        <x:v>1.15</x:v>
      </x:c>
      <x:c r="D50" s="78" t="n">
        <x:v>1.32</x:v>
      </x:c>
      <x:c r="E50" s="78" t="n">
        <x:v>1.55</x:v>
      </x:c>
      <x:c r="F50" s="78" t="n">
        <x:v>1.62</x:v>
      </x:c>
      <x:c r="G50" s="78" t="n">
        <x:v>1.7</x:v>
      </x:c>
      <x:c r="H50" s="78" t="n">
        <x:v>1.78</x:v>
      </x:c>
      <x:c r="I50" s="78" t="n">
        <x:v>1.86</x:v>
      </x:c>
      <x:c r="J50" s="78" t="n">
        <x:v>1.94</x:v>
      </x:c>
      <x:c r="K50" s="78" t="n">
        <x:v>2.02</x:v>
      </x:c>
      <x:c r="L50" s="242" t="n">
        <x:v>2.1</x:v>
      </x:c>
    </x:row>
    <x:row r="51">
      <x:c r="A51" s="239" t="str">
        <x:v>矿产金产量（t）</x:v>
      </x:c>
      <x:c r="B51" s="78" t="n">
        <x:v>89.544</x:v>
      </x:c>
      <x:c r="C51" s="78" t="n">
        <x:v>103</x:v>
      </x:c>
      <x:c r="D51" s="78" t="n">
        <x:v>115</x:v>
      </x:c>
      <x:c r="E51" s="78" t="n">
        <x:v>135</x:v>
      </x:c>
      <x:c r="F51" s="78" t="n">
        <x:v>140</x:v>
      </x:c>
      <x:c r="G51" s="78" t="n">
        <x:v>145</x:v>
      </x:c>
      <x:c r="H51" s="78" t="n">
        <x:v>148</x:v>
      </x:c>
      <x:c r="I51" s="78" t="n">
        <x:v>150</x:v>
      </x:c>
      <x:c r="J51" s="78" t="n">
        <x:v>152</x:v>
      </x:c>
      <x:c r="K51" s="78" t="n">
        <x:v>154</x:v>
      </x:c>
      <x:c r="L51" s="242" t="n">
        <x:v>155</x:v>
      </x:c>
    </x:row>
    <x:row r="52">
      <x:c r="A52" s="239" t="str">
        <x:v>锂产量（kt LCE）</x:v>
      </x:c>
      <x:c r="B52" s="78" t="n">
        <x:v>25.459</x:v>
      </x:c>
      <x:c r="C52" s="78" t="n">
        <x:v>105</x:v>
      </x:c>
      <x:c r="D52" s="78" t="n">
        <x:v>180</x:v>
      </x:c>
      <x:c r="E52" s="78" t="n">
        <x:v>295</x:v>
      </x:c>
      <x:c r="F52" s="78" t="n">
        <x:v>320</x:v>
      </x:c>
      <x:c r="G52" s="78" t="n">
        <x:v>345</x:v>
      </x:c>
      <x:c r="H52" s="78" t="n">
        <x:v>360</x:v>
      </x:c>
      <x:c r="I52" s="78" t="n">
        <x:v>375</x:v>
      </x:c>
      <x:c r="J52" s="78" t="n">
        <x:v>390</x:v>
      </x:c>
      <x:c r="K52" s="78" t="n">
        <x:v>405</x:v>
      </x:c>
      <x:c r="L52" s="242" t="n">
        <x:v>420</x:v>
      </x:c>
    </x:row>
    <x:row r="53">
      <x:c r="A53" s="239" t="str">
        <x:v>矿产金单位成本（RMB/g）</x:v>
      </x:c>
      <x:c r="B53" s="60" t="n">
        <x:v>275.23</x:v>
      </x:c>
      <x:c r="C53" s="60" t="n">
        <x:v>280</x:v>
      </x:c>
      <x:c r="D53" s="60" t="n">
        <x:v>286</x:v>
      </x:c>
      <x:c r="E53" s="60" t="n">
        <x:v>293</x:v>
      </x:c>
      <x:c r="F53" s="60" t="n">
        <x:v>300</x:v>
      </x:c>
      <x:c r="G53" s="60" t="n">
        <x:v>307</x:v>
      </x:c>
      <x:c r="H53" s="60" t="n">
        <x:v>315</x:v>
      </x:c>
      <x:c r="I53" s="60" t="n">
        <x:v>323</x:v>
      </x:c>
      <x:c r="J53" s="60" t="n">
        <x:v>331</x:v>
      </x:c>
      <x:c r="K53" s="60" t="n">
        <x:v>339</x:v>
      </x:c>
      <x:c r="L53" s="241" t="n">
        <x:v>347</x:v>
      </x:c>
    </x:row>
    <x:row r="54">
      <x:c r="A54" s="239" t="str">
        <x:v>矿产铜单位成本（RMB/t）</x:v>
      </x:c>
      <x:c r="B54" s="60" t="n">
        <x:v>25462</x:v>
      </x:c>
      <x:c r="C54" s="60" t="n">
        <x:v>27000</x:v>
      </x:c>
      <x:c r="D54" s="60" t="n">
        <x:v>27600</x:v>
      </x:c>
      <x:c r="E54" s="60" t="n">
        <x:v>28200</x:v>
      </x:c>
      <x:c r="F54" s="60" t="n">
        <x:v>28900</x:v>
      </x:c>
      <x:c r="G54" s="60" t="n">
        <x:v>29600</x:v>
      </x:c>
      <x:c r="H54" s="60" t="n">
        <x:v>30300</x:v>
      </x:c>
      <x:c r="I54" s="60" t="n">
        <x:v>31000</x:v>
      </x:c>
      <x:c r="J54" s="60" t="n">
        <x:v>31800</x:v>
      </x:c>
      <x:c r="K54" s="60" t="n">
        <x:v>32600</x:v>
      </x:c>
      <x:c r="L54" s="241" t="n">
        <x:v>33400</x:v>
      </x:c>
    </x:row>
    <x:row r="55">
      <x:c r="A55" s="239" t="str">
        <x:v>锂单位成本（RMB/t）</x:v>
      </x:c>
      <x:c r="B55" s="60" t="n">
        <x:v>50000</x:v>
      </x:c>
      <x:c r="C55" s="60" t="n">
        <x:v>50000</x:v>
      </x:c>
      <x:c r="D55" s="60" t="n">
        <x:v>48000</x:v>
      </x:c>
      <x:c r="E55" s="60" t="n">
        <x:v>48000</x:v>
      </x:c>
      <x:c r="F55" s="60" t="n">
        <x:v>50000</x:v>
      </x:c>
      <x:c r="G55" s="60" t="n">
        <x:v>52000</x:v>
      </x:c>
      <x:c r="H55" s="60" t="n">
        <x:v>54000</x:v>
      </x:c>
      <x:c r="I55" s="60" t="n">
        <x:v>56000</x:v>
      </x:c>
      <x:c r="J55" s="60" t="n">
        <x:v>58000</x:v>
      </x:c>
      <x:c r="K55" s="60" t="n">
        <x:v>60000</x:v>
      </x:c>
      <x:c r="L55" s="241" t="n">
        <x:v>62000</x:v>
      </x:c>
    </x:row>
    <x:row r="56">
      <x:c r="A56" s="239" t="str">
        <x:v>所得税率</x:v>
      </x:c>
      <x:c r="B56" s="60" t="n">
        <x:v>0.2096640372493901</x:v>
      </x:c>
      <x:c r="C56" s="60" t="n">
        <x:v>0.215</x:v>
      </x:c>
      <x:c r="D56" s="60" t="n">
        <x:v>0.215</x:v>
      </x:c>
      <x:c r="E56" s="60" t="n">
        <x:v>0.215</x:v>
      </x:c>
      <x:c r="F56" s="60" t="n">
        <x:v>0.215</x:v>
      </x:c>
      <x:c r="G56" s="60" t="n">
        <x:v>0.215</x:v>
      </x:c>
      <x:c r="H56" s="60" t="n">
        <x:v>0.215</x:v>
      </x:c>
      <x:c r="I56" s="60" t="n">
        <x:v>0.215</x:v>
      </x:c>
      <x:c r="J56" s="60" t="n">
        <x:v>0.215</x:v>
      </x:c>
      <x:c r="K56" s="60" t="n">
        <x:v>0.215</x:v>
      </x:c>
      <x:c r="L56" s="241" t="n">
        <x:v>0.215</x:v>
      </x:c>
    </x:row>
    <x:row r="57">
      <x:c r="A57" s="239" t="str">
        <x:v>归母利润占集团净利润</x:v>
      </x:c>
      <x:c r="B57" s="60" t="n">
        <x:v>0.811271975180972</x:v>
      </x:c>
      <x:c r="C57" s="60" t="n">
        <x:v>0.795</x:v>
      </x:c>
      <x:c r="D57" s="60" t="n">
        <x:v>0.7922222222222223</x:v>
      </x:c>
      <x:c r="E57" s="60" t="n">
        <x:v>0.7894444444444445</x:v>
      </x:c>
      <x:c r="F57" s="60" t="n">
        <x:v>0.7866666666666667</x:v>
      </x:c>
      <x:c r="G57" s="60" t="n">
        <x:v>0.783888888888889</x:v>
      </x:c>
      <x:c r="H57" s="60" t="n">
        <x:v>0.7811111111111111</x:v>
      </x:c>
      <x:c r="I57" s="60" t="n">
        <x:v>0.7783333333333333</x:v>
      </x:c>
      <x:c r="J57" s="60" t="n">
        <x:v>0.7755555555555556</x:v>
      </x:c>
      <x:c r="K57" s="60" t="n">
        <x:v>0.7727777777777778</x:v>
      </x:c>
      <x:c r="L57" s="241" t="n">
        <x:v>0.77</x:v>
      </x:c>
    </x:row>
    <x:row r="58">
      <x:c r="A58" s="239" t="str">
        <x:v>分红率</x:v>
      </x:c>
      <x:c r="B58" s="60" t="n">
        <x:v>0.308</x:v>
      </x:c>
      <x:c r="C58" s="60" t="n">
        <x:v>0.34</x:v>
      </x:c>
      <x:c r="D58" s="60" t="n">
        <x:v>0.34</x:v>
      </x:c>
      <x:c r="E58" s="60" t="n">
        <x:v>0.34</x:v>
      </x:c>
      <x:c r="F58" s="60" t="n">
        <x:v>0.34</x:v>
      </x:c>
      <x:c r="G58" s="60" t="n">
        <x:v>0.34</x:v>
      </x:c>
      <x:c r="H58" s="60" t="n">
        <x:v>0.34</x:v>
      </x:c>
      <x:c r="I58" s="60" t="n">
        <x:v>0.34</x:v>
      </x:c>
      <x:c r="J58" s="60" t="n">
        <x:v>0.34</x:v>
      </x:c>
      <x:c r="K58" s="60" t="n">
        <x:v>0.34</x:v>
      </x:c>
      <x:c r="L58" s="241" t="n">
        <x:v>0.34</x:v>
      </x:c>
    </x:row>
    <x:row r="59">
      <x:c r="A59" s="239" t="str">
        <x:v>PE下限</x:v>
      </x:c>
      <x:c r="B59" s="80"/>
      <x:c r="C59" s="80" t="n">
        <x:v>12</x:v>
      </x:c>
      <x:c r="D59" s="80" t="n">
        <x:v>12</x:v>
      </x:c>
      <x:c r="E59" s="80" t="n">
        <x:v>12</x:v>
      </x:c>
      <x:c r="F59" s="80" t="n">
        <x:v>12</x:v>
      </x:c>
      <x:c r="G59" s="80" t="n">
        <x:v>12</x:v>
      </x:c>
      <x:c r="H59" s="80" t="n">
        <x:v>12</x:v>
      </x:c>
      <x:c r="I59" s="80" t="n">
        <x:v>12</x:v>
      </x:c>
      <x:c r="J59" s="80" t="n">
        <x:v>12</x:v>
      </x:c>
      <x:c r="K59" s="80" t="n">
        <x:v>12</x:v>
      </x:c>
      <x:c r="L59" s="243" t="n">
        <x:v>12</x:v>
      </x:c>
    </x:row>
    <x:row r="60">
      <x:c r="A60" s="239" t="str">
        <x:v>PE中枢</x:v>
      </x:c>
      <x:c r="B60" s="80"/>
      <x:c r="C60" s="80" t="n">
        <x:v>13</x:v>
      </x:c>
      <x:c r="D60" s="80" t="n">
        <x:v>13</x:v>
      </x:c>
      <x:c r="E60" s="80" t="n">
        <x:v>13</x:v>
      </x:c>
      <x:c r="F60" s="80" t="n">
        <x:v>13</x:v>
      </x:c>
      <x:c r="G60" s="80" t="n">
        <x:v>13</x:v>
      </x:c>
      <x:c r="H60" s="80" t="n">
        <x:v>13</x:v>
      </x:c>
      <x:c r="I60" s="80" t="n">
        <x:v>13</x:v>
      </x:c>
      <x:c r="J60" s="80" t="n">
        <x:v>13</x:v>
      </x:c>
      <x:c r="K60" s="80" t="n">
        <x:v>13</x:v>
      </x:c>
      <x:c r="L60" s="243" t="n">
        <x:v>13</x:v>
      </x:c>
    </x:row>
    <x:row r="61">
      <x:c r="A61" s="244" t="str">
        <x:v>PE上限</x:v>
      </x:c>
      <x:c r="B61" s="245"/>
      <x:c r="C61" s="245" t="n">
        <x:v>14</x:v>
      </x:c>
      <x:c r="D61" s="245" t="n">
        <x:v>14</x:v>
      </x:c>
      <x:c r="E61" s="245" t="n">
        <x:v>14</x:v>
      </x:c>
      <x:c r="F61" s="245" t="n">
        <x:v>14</x:v>
      </x:c>
      <x:c r="G61" s="245" t="n">
        <x:v>14</x:v>
      </x:c>
      <x:c r="H61" s="245" t="n">
        <x:v>14</x:v>
      </x:c>
      <x:c r="I61" s="245" t="n">
        <x:v>14</x:v>
      </x:c>
      <x:c r="J61" s="245" t="n">
        <x:v>14</x:v>
      </x:c>
      <x:c r="K61" s="245" t="n">
        <x:v>14</x:v>
      </x:c>
      <x:c r="L61" s="246" t="n">
        <x:v>14</x:v>
      </x:c>
    </x:row>
    <x:row r="62">
      <x:c r="B62" s="82"/>
      <x:c r="C62" s="82"/>
      <x:c r="D62" s="82"/>
      <x:c r="E62" s="82"/>
      <x:c r="F62" s="82"/>
      <x:c r="G62" s="82"/>
      <x:c r="H62" s="82"/>
      <x:c r="I62" s="82"/>
      <x:c r="J62" s="82"/>
      <x:c r="K62" s="82"/>
      <x:c r="L62" s="82"/>
    </x:row>
    <x:row r="63">
      <x:c r="B63" s="82"/>
      <x:c r="C63" s="82"/>
      <x:c r="D63" s="82"/>
      <x:c r="E63" s="82"/>
      <x:c r="F63" s="82"/>
      <x:c r="G63" s="82"/>
      <x:c r="H63" s="82"/>
      <x:c r="I63" s="82"/>
      <x:c r="J63" s="82"/>
      <x:c r="K63" s="82"/>
      <x:c r="L63" s="82"/>
    </x:row>
    <x:row r="64">
      <x:c r="A64" s="54" t="str">
        <x:v>乐观情景</x:v>
      </x:c>
      <x:c r="B64" s="87"/>
      <x:c r="C64" s="87"/>
      <x:c r="D64" s="87"/>
      <x:c r="E64" s="87"/>
      <x:c r="F64" s="87"/>
      <x:c r="G64" s="87"/>
      <x:c r="H64" s="87"/>
      <x:c r="I64" s="87"/>
      <x:c r="J64" s="87"/>
      <x:c r="K64" s="87"/>
      <x:c r="L64" s="87"/>
    </x:row>
    <x:row r="65">
      <x:c r="A65" s="225" t="str">
        <x:v>指标</x:v>
      </x:c>
      <x:c r="B65" s="226" t="n">
        <x:v>2025</x:v>
      </x:c>
      <x:c r="C65" s="226" t="n">
        <x:v>2026</x:v>
      </x:c>
      <x:c r="D65" s="226" t="n">
        <x:v>2027</x:v>
      </x:c>
      <x:c r="E65" s="226" t="n">
        <x:v>2028</x:v>
      </x:c>
      <x:c r="F65" s="226" t="n">
        <x:v>2029</x:v>
      </x:c>
      <x:c r="G65" s="226" t="n">
        <x:v>2030</x:v>
      </x:c>
      <x:c r="H65" s="226" t="n">
        <x:v>2031</x:v>
      </x:c>
      <x:c r="I65" s="226" t="n">
        <x:v>2032</x:v>
      </x:c>
      <x:c r="J65" s="226" t="n">
        <x:v>2033</x:v>
      </x:c>
      <x:c r="K65" s="226" t="n">
        <x:v>2034</x:v>
      </x:c>
      <x:c r="L65" s="227" t="n">
        <x:v>2035</x:v>
      </x:c>
    </x:row>
    <x:row r="66">
      <x:c r="A66" s="239" t="str">
        <x:v>铜价（US$/t）</x:v>
      </x:c>
      <x:c r="B66" s="76" t="n">
        <x:f>'铜模型输入'!B6</x:f>
        <x:v>9946.881947</x:v>
      </x:c>
      <x:c r="C66" s="76" t="n">
        <x:f>'铜模型输入'!C6</x:f>
        <x:v>14500</x:v>
      </x:c>
      <x:c r="D66" s="76" t="n">
        <x:f>'铜模型输入'!D6</x:f>
        <x:v>15294.357378</x:v>
      </x:c>
      <x:c r="E66" s="76" t="n">
        <x:f>'铜模型输入'!E6</x:f>
        <x:v>16226.466051</x:v>
      </x:c>
      <x:c r="F66" s="76" t="n">
        <x:f>'铜模型输入'!F6</x:f>
        <x:v>17224.673786</x:v>
      </x:c>
      <x:c r="G66" s="76" t="n">
        <x:f>'铜模型输入'!G6</x:f>
        <x:v>17871.396038</x:v>
      </x:c>
      <x:c r="H66" s="76" t="n">
        <x:f>'铜模型输入'!H6</x:f>
        <x:v>18768.516831</x:v>
      </x:c>
      <x:c r="I66" s="76" t="n">
        <x:f>'铜模型输入'!I6</x:f>
        <x:v>19804.862204</x:v>
      </x:c>
      <x:c r="J66" s="76" t="n">
        <x:f>'铜模型输入'!J6</x:f>
        <x:v>20815.912447</x:v>
      </x:c>
      <x:c r="K66" s="76" t="n">
        <x:f>'铜模型输入'!K6</x:f>
        <x:v>21712.618207</x:v>
      </x:c>
      <x:c r="L66" s="240" t="n">
        <x:f>'铜模型输入'!L6</x:f>
        <x:v>22533.999017</x:v>
      </x:c>
    </x:row>
    <x:row r="67">
      <x:c r="A67" s="239" t="str">
        <x:v>锂价（RMB/t LCE）</x:v>
      </x:c>
      <x:c r="B67" s="76" t="n">
        <x:f>'锂模型输入'!B16</x:f>
        <x:v>80000</x:v>
      </x:c>
      <x:c r="C67" s="76" t="n">
        <x:f>'锂模型输入'!C16</x:f>
        <x:v>120000</x:v>
      </x:c>
      <x:c r="D67" s="76" t="n">
        <x:f>'锂模型输入'!D16</x:f>
        <x:v>150000</x:v>
      </x:c>
      <x:c r="E67" s="76" t="n">
        <x:f>'锂模型输入'!E16</x:f>
        <x:v>180000</x:v>
      </x:c>
      <x:c r="F67" s="76" t="n">
        <x:f>'锂模型输入'!F16</x:f>
        <x:v>210000</x:v>
      </x:c>
      <x:c r="G67" s="76" t="n">
        <x:f>'锂模型输入'!G16</x:f>
        <x:v>240000</x:v>
      </x:c>
      <x:c r="H67" s="76" t="n">
        <x:f>'锂模型输入'!H16</x:f>
        <x:v>270000</x:v>
      </x:c>
      <x:c r="I67" s="76" t="n">
        <x:f>'锂模型输入'!I16</x:f>
        <x:v>300000</x:v>
      </x:c>
      <x:c r="J67" s="76" t="n">
        <x:f>'锂模型输入'!J16</x:f>
        <x:v>330000</x:v>
      </x:c>
      <x:c r="K67" s="76" t="n">
        <x:f>'锂模型输入'!K16</x:f>
        <x:v>360000</x:v>
      </x:c>
      <x:c r="L67" s="240" t="n">
        <x:f>'锂模型输入'!L16</x:f>
        <x:v>400000</x:v>
      </x:c>
    </x:row>
    <x:row r="68">
      <x:c r="A68" s="239" t="str">
        <x:v>金价（RMB/g）</x:v>
      </x:c>
      <x:c r="B68" s="60" t="n">
        <x:v>777.7</x:v>
      </x:c>
      <x:c r="C68" s="60" t="n">
        <x:v>1100</x:v>
      </x:c>
      <x:c r="D68" s="60" t="n">
        <x:v>1050</x:v>
      </x:c>
      <x:c r="E68" s="60" t="n">
        <x:v>1080</x:v>
      </x:c>
      <x:c r="F68" s="60" t="n">
        <x:v>1120</x:v>
      </x:c>
      <x:c r="G68" s="60" t="n">
        <x:v>1160</x:v>
      </x:c>
      <x:c r="H68" s="60" t="n">
        <x:v>1200</x:v>
      </x:c>
      <x:c r="I68" s="60" t="n">
        <x:v>1240</x:v>
      </x:c>
      <x:c r="J68" s="60" t="n">
        <x:v>1280</x:v>
      </x:c>
      <x:c r="K68" s="60" t="n">
        <x:v>1320</x:v>
      </x:c>
      <x:c r="L68" s="241" t="n">
        <x:v>1360</x:v>
      </x:c>
    </x:row>
    <x:row r="69">
      <x:c r="A69" s="239" t="str">
        <x:v>矿产铜产量（Mt）</x:v>
      </x:c>
      <x:c r="B69" s="78" t="n">
        <x:v>1.085126</x:v>
      </x:c>
      <x:c r="C69" s="78" t="n">
        <x:v>1.2</x:v>
      </x:c>
      <x:c r="D69" s="78" t="n">
        <x:v>1.4</x:v>
      </x:c>
      <x:c r="E69" s="78" t="n">
        <x:v>1.6</x:v>
      </x:c>
      <x:c r="F69" s="78" t="n">
        <x:v>1.74</x:v>
      </x:c>
      <x:c r="G69" s="78" t="n">
        <x:v>1.88</x:v>
      </x:c>
      <x:c r="H69" s="78" t="n">
        <x:v>2.02</x:v>
      </x:c>
      <x:c r="I69" s="78" t="n">
        <x:v>2.15</x:v>
      </x:c>
      <x:c r="J69" s="78" t="n">
        <x:v>2.28</x:v>
      </x:c>
      <x:c r="K69" s="78" t="n">
        <x:v>2.4</x:v>
      </x:c>
      <x:c r="L69" s="242" t="n">
        <x:v>2.5</x:v>
      </x:c>
    </x:row>
    <x:row r="70">
      <x:c r="A70" s="239" t="str">
        <x:v>矿产金产量（t）</x:v>
      </x:c>
      <x:c r="B70" s="78" t="n">
        <x:v>89.544</x:v>
      </x:c>
      <x:c r="C70" s="78" t="n">
        <x:v>105</x:v>
      </x:c>
      <x:c r="D70" s="78" t="n">
        <x:v>122</x:v>
      </x:c>
      <x:c r="E70" s="78" t="n">
        <x:v>140</x:v>
      </x:c>
      <x:c r="F70" s="78" t="n">
        <x:v>150</x:v>
      </x:c>
      <x:c r="G70" s="78" t="n">
        <x:v>160</x:v>
      </x:c>
      <x:c r="H70" s="78" t="n">
        <x:v>168</x:v>
      </x:c>
      <x:c r="I70" s="78" t="n">
        <x:v>175</x:v>
      </x:c>
      <x:c r="J70" s="78" t="n">
        <x:v>180</x:v>
      </x:c>
      <x:c r="K70" s="78" t="n">
        <x:v>185</x:v>
      </x:c>
      <x:c r="L70" s="242" t="n">
        <x:v>190</x:v>
      </x:c>
    </x:row>
    <x:row r="71">
      <x:c r="A71" s="239" t="str">
        <x:v>锂产量（kt LCE）</x:v>
      </x:c>
      <x:c r="B71" s="78" t="n">
        <x:v>25.459</x:v>
      </x:c>
      <x:c r="C71" s="78" t="n">
        <x:v>120</x:v>
      </x:c>
      <x:c r="D71" s="78" t="n">
        <x:v>210</x:v>
      </x:c>
      <x:c r="E71" s="78" t="n">
        <x:v>320</x:v>
      </x:c>
      <x:c r="F71" s="78" t="n">
        <x:v>370</x:v>
      </x:c>
      <x:c r="G71" s="78" t="n">
        <x:v>420</x:v>
      </x:c>
      <x:c r="H71" s="78" t="n">
        <x:v>460</x:v>
      </x:c>
      <x:c r="I71" s="78" t="n">
        <x:v>490</x:v>
      </x:c>
      <x:c r="J71" s="78" t="n">
        <x:v>510</x:v>
      </x:c>
      <x:c r="K71" s="78" t="n">
        <x:v>530</x:v>
      </x:c>
      <x:c r="L71" s="242" t="n">
        <x:v>550</x:v>
      </x:c>
    </x:row>
    <x:row r="72">
      <x:c r="A72" s="239" t="str">
        <x:v>矿产金单位成本（RMB/g）</x:v>
      </x:c>
      <x:c r="B72" s="60" t="n">
        <x:v>275.23</x:v>
      </x:c>
      <x:c r="C72" s="60" t="n">
        <x:v>275</x:v>
      </x:c>
      <x:c r="D72" s="60" t="n">
        <x:v>280.5</x:v>
      </x:c>
      <x:c r="E72" s="60" t="n">
        <x:v>286.11</x:v>
      </x:c>
      <x:c r="F72" s="60" t="n">
        <x:v>291.83220000000006</x:v>
      </x:c>
      <x:c r="G72" s="60" t="n">
        <x:v>297.668844</x:v>
      </x:c>
      <x:c r="H72" s="60" t="n">
        <x:v>303.62222088</x:v>
      </x:c>
      <x:c r="I72" s="60" t="n">
        <x:v>309.6946652976</x:v>
      </x:c>
      <x:c r="J72" s="60" t="n">
        <x:v>315.888558603552</x:v>
      </x:c>
      <x:c r="K72" s="60" t="n">
        <x:v>322.2063297756231</x:v>
      </x:c>
      <x:c r="L72" s="241" t="n">
        <x:v>328.65045637113553</x:v>
      </x:c>
    </x:row>
    <x:row r="73">
      <x:c r="A73" s="239" t="str">
        <x:v>矿产铜单位成本（RMB/t）</x:v>
      </x:c>
      <x:c r="B73" s="60" t="n">
        <x:v>25462</x:v>
      </x:c>
      <x:c r="C73" s="60" t="n">
        <x:v>26000</x:v>
      </x:c>
      <x:c r="D73" s="60" t="n">
        <x:v>26520</x:v>
      </x:c>
      <x:c r="E73" s="60" t="n">
        <x:v>27050.4</x:v>
      </x:c>
      <x:c r="F73" s="60" t="n">
        <x:v>27591.408000000003</x:v>
      </x:c>
      <x:c r="G73" s="60" t="n">
        <x:v>28143.23616</x:v>
      </x:c>
      <x:c r="H73" s="60" t="n">
        <x:v>28706.1008832</x:v>
      </x:c>
      <x:c r="I73" s="60" t="n">
        <x:v>29280.222900864002</x:v>
      </x:c>
      <x:c r="J73" s="60" t="n">
        <x:v>29865.82735888128</x:v>
      </x:c>
      <x:c r="K73" s="60" t="n">
        <x:v>30463.14390605891</x:v>
      </x:c>
      <x:c r="L73" s="241" t="n">
        <x:v>31072.406784180086</x:v>
      </x:c>
    </x:row>
    <x:row r="74">
      <x:c r="A74" s="239" t="str">
        <x:v>锂单位成本（RMB/t）</x:v>
      </x:c>
      <x:c r="B74" s="60" t="n">
        <x:v>50000</x:v>
      </x:c>
      <x:c r="C74" s="60" t="n">
        <x:v>48000</x:v>
      </x:c>
      <x:c r="D74" s="60" t="n">
        <x:v>45000</x:v>
      </x:c>
      <x:c r="E74" s="60" t="n">
        <x:v>45000</x:v>
      </x:c>
      <x:c r="F74" s="60" t="n">
        <x:v>46000</x:v>
      </x:c>
      <x:c r="G74" s="60" t="n">
        <x:v>47000</x:v>
      </x:c>
      <x:c r="H74" s="60" t="n">
        <x:v>48000</x:v>
      </x:c>
      <x:c r="I74" s="60" t="n">
        <x:v>49000</x:v>
      </x:c>
      <x:c r="J74" s="60" t="n">
        <x:v>50000</x:v>
      </x:c>
      <x:c r="K74" s="60" t="n">
        <x:v>51000</x:v>
      </x:c>
      <x:c r="L74" s="241" t="n">
        <x:v>52000</x:v>
      </x:c>
    </x:row>
    <x:row r="75">
      <x:c r="A75" s="239" t="str">
        <x:v>所得税率</x:v>
      </x:c>
      <x:c r="B75" s="60" t="n">
        <x:v>0.2096640372493901</x:v>
      </x:c>
      <x:c r="C75" s="60" t="n">
        <x:v>0.23</x:v>
      </x:c>
      <x:c r="D75" s="60" t="n">
        <x:v>0.23</x:v>
      </x:c>
      <x:c r="E75" s="60" t="n">
        <x:v>0.23</x:v>
      </x:c>
      <x:c r="F75" s="60" t="n">
        <x:v>0.23</x:v>
      </x:c>
      <x:c r="G75" s="60" t="n">
        <x:v>0.23</x:v>
      </x:c>
      <x:c r="H75" s="60" t="n">
        <x:v>0.23</x:v>
      </x:c>
      <x:c r="I75" s="60" t="n">
        <x:v>0.23</x:v>
      </x:c>
      <x:c r="J75" s="60" t="n">
        <x:v>0.23</x:v>
      </x:c>
      <x:c r="K75" s="60" t="n">
        <x:v>0.23</x:v>
      </x:c>
      <x:c r="L75" s="241" t="n">
        <x:v>0.23</x:v>
      </x:c>
    </x:row>
    <x:row r="76">
      <x:c r="A76" s="239" t="str">
        <x:v>归母利润占集团净利润</x:v>
      </x:c>
      <x:c r="B76" s="60" t="n">
        <x:v>0.811271975180972</x:v>
      </x:c>
      <x:c r="C76" s="60" t="n">
        <x:v>0.79</x:v>
      </x:c>
      <x:c r="D76" s="60" t="n">
        <x:v>0.7855555555555556</x:v>
      </x:c>
      <x:c r="E76" s="60" t="n">
        <x:v>0.7811111111111111</x:v>
      </x:c>
      <x:c r="F76" s="60" t="n">
        <x:v>0.7766666666666667</x:v>
      </x:c>
      <x:c r="G76" s="60" t="n">
        <x:v>0.7722222222222223</x:v>
      </x:c>
      <x:c r="H76" s="60" t="n">
        <x:v>0.7677777777777778</x:v>
      </x:c>
      <x:c r="I76" s="60" t="n">
        <x:v>0.7633333333333333</x:v>
      </x:c>
      <x:c r="J76" s="60" t="n">
        <x:v>0.758888888888889</x:v>
      </x:c>
      <x:c r="K76" s="60" t="n">
        <x:v>0.7544444444444445</x:v>
      </x:c>
      <x:c r="L76" s="241" t="n">
        <x:v>0.75</x:v>
      </x:c>
    </x:row>
    <x:row r="77">
      <x:c r="A77" s="239" t="str">
        <x:v>分红率</x:v>
      </x:c>
      <x:c r="B77" s="60" t="n">
        <x:v>0.308</x:v>
      </x:c>
      <x:c r="C77" s="60" t="n">
        <x:v>0.36</x:v>
      </x:c>
      <x:c r="D77" s="60" t="n">
        <x:v>0.36</x:v>
      </x:c>
      <x:c r="E77" s="60" t="n">
        <x:v>0.36</x:v>
      </x:c>
      <x:c r="F77" s="60" t="n">
        <x:v>0.36</x:v>
      </x:c>
      <x:c r="G77" s="60" t="n">
        <x:v>0.36</x:v>
      </x:c>
      <x:c r="H77" s="60" t="n">
        <x:v>0.36</x:v>
      </x:c>
      <x:c r="I77" s="60" t="n">
        <x:v>0.36</x:v>
      </x:c>
      <x:c r="J77" s="60" t="n">
        <x:v>0.36</x:v>
      </x:c>
      <x:c r="K77" s="60" t="n">
        <x:v>0.36</x:v>
      </x:c>
      <x:c r="L77" s="241" t="n">
        <x:v>0.36</x:v>
      </x:c>
    </x:row>
    <x:row r="78">
      <x:c r="A78" s="239" t="str">
        <x:v>PE下限</x:v>
      </x:c>
      <x:c r="B78" s="80"/>
      <x:c r="C78" s="80" t="n">
        <x:v>14</x:v>
      </x:c>
      <x:c r="D78" s="80" t="n">
        <x:v>14</x:v>
      </x:c>
      <x:c r="E78" s="80" t="n">
        <x:v>14</x:v>
      </x:c>
      <x:c r="F78" s="80" t="n">
        <x:v>14</x:v>
      </x:c>
      <x:c r="G78" s="80" t="n">
        <x:v>14</x:v>
      </x:c>
      <x:c r="H78" s="80" t="n">
        <x:v>14</x:v>
      </x:c>
      <x:c r="I78" s="80" t="n">
        <x:v>14</x:v>
      </x:c>
      <x:c r="J78" s="80" t="n">
        <x:v>14</x:v>
      </x:c>
      <x:c r="K78" s="80" t="n">
        <x:v>14</x:v>
      </x:c>
      <x:c r="L78" s="243" t="n">
        <x:v>14</x:v>
      </x:c>
    </x:row>
    <x:row r="79">
      <x:c r="A79" s="239" t="str">
        <x:v>PE中枢</x:v>
      </x:c>
      <x:c r="B79" s="80"/>
      <x:c r="C79" s="80" t="n">
        <x:v>15</x:v>
      </x:c>
      <x:c r="D79" s="80" t="n">
        <x:v>15</x:v>
      </x:c>
      <x:c r="E79" s="80" t="n">
        <x:v>15</x:v>
      </x:c>
      <x:c r="F79" s="80" t="n">
        <x:v>15</x:v>
      </x:c>
      <x:c r="G79" s="80" t="n">
        <x:v>15</x:v>
      </x:c>
      <x:c r="H79" s="80" t="n">
        <x:v>15</x:v>
      </x:c>
      <x:c r="I79" s="80" t="n">
        <x:v>15</x:v>
      </x:c>
      <x:c r="J79" s="80" t="n">
        <x:v>15</x:v>
      </x:c>
      <x:c r="K79" s="80" t="n">
        <x:v>15</x:v>
      </x:c>
      <x:c r="L79" s="243" t="n">
        <x:v>15</x:v>
      </x:c>
    </x:row>
    <x:row r="80">
      <x:c r="A80" s="244" t="str">
        <x:v>PE上限</x:v>
      </x:c>
      <x:c r="B80" s="245"/>
      <x:c r="C80" s="245" t="n">
        <x:v>16</x:v>
      </x:c>
      <x:c r="D80" s="245" t="n">
        <x:v>16</x:v>
      </x:c>
      <x:c r="E80" s="245" t="n">
        <x:v>16</x:v>
      </x:c>
      <x:c r="F80" s="245" t="n">
        <x:v>16</x:v>
      </x:c>
      <x:c r="G80" s="245" t="n">
        <x:v>16</x:v>
      </x:c>
      <x:c r="H80" s="245" t="n">
        <x:v>16</x:v>
      </x:c>
      <x:c r="I80" s="245" t="n">
        <x:v>16</x:v>
      </x:c>
      <x:c r="J80" s="245" t="n">
        <x:v>16</x:v>
      </x:c>
      <x:c r="K80" s="245" t="n">
        <x:v>16</x:v>
      </x:c>
      <x:c r="L80" s="246" t="n">
        <x:v>16</x:v>
      </x:c>
    </x:row>
    <x:row r="81">
      <x:c r="B81" s="82"/>
      <x:c r="C81" s="82"/>
      <x:c r="D81" s="82"/>
      <x:c r="E81" s="82"/>
      <x:c r="F81" s="82"/>
      <x:c r="G81" s="82"/>
      <x:c r="H81" s="82"/>
      <x:c r="I81" s="82"/>
      <x:c r="J81" s="82"/>
      <x:c r="K81" s="82"/>
      <x:c r="L81" s="82"/>
    </x:row>
    <x:row r="82">
      <x:c r="B82" s="82"/>
      <x:c r="C82" s="82"/>
      <x:c r="D82" s="82"/>
      <x:c r="E82" s="82"/>
      <x:c r="F82" s="82"/>
      <x:c r="G82" s="82"/>
      <x:c r="H82" s="82"/>
      <x:c r="I82" s="82"/>
      <x:c r="J82" s="82"/>
      <x:c r="K82" s="82"/>
      <x:c r="L82" s="82"/>
    </x:row>
    <x:row r="83">
      <x:c r="B83" s="82"/>
      <x:c r="C83" s="82"/>
      <x:c r="D83" s="82"/>
      <x:c r="E83" s="82"/>
      <x:c r="F83" s="82"/>
      <x:c r="G83" s="82"/>
      <x:c r="H83" s="82"/>
      <x:c r="I83" s="82"/>
      <x:c r="J83" s="82"/>
      <x:c r="K83" s="82"/>
      <x:c r="L83" s="82"/>
    </x:row>
  </x:sheetData>
  <x:mergeCells>
    <x:mergeCell ref="A1:L1"/>
    <x:mergeCell ref="A26:L26"/>
    <x:mergeCell ref="A45:L45"/>
    <x:mergeCell ref="A64:L64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291"/>
      <x:c r="B1" s="158"/>
      <x:c r="C1" s="158"/>
      <x:c r="D1" s="158"/>
      <x:c r="E1" s="158"/>
      <x:c r="F1" s="158"/>
      <x:c r="G1" s="158"/>
      <x:c r="H1" s="158"/>
      <x:c r="I1" s="158"/>
      <x:c r="J1" s="158"/>
      <x:c r="K1" s="158"/>
      <x:c r="L1" s="158"/>
    </x:row>
    <x:row r="3">
      <x:c r="A3" s="54" t="str">
        <x:v>悲观情景预测</x:v>
      </x:c>
      <x:c r="B3" s="54"/>
      <x:c r="C3" s="54"/>
      <x:c r="D3" s="54"/>
      <x:c r="E3" s="54"/>
      <x:c r="F3" s="54"/>
      <x:c r="G3" s="54"/>
      <x:c r="H3" s="54"/>
      <x:c r="I3" s="54"/>
      <x:c r="J3" s="54"/>
      <x:c r="K3" s="54"/>
      <x:c r="L3" s="54"/>
    </x:row>
    <x:row r="4">
      <x:c r="A4" s="13" t="str">
        <x:v>指标</x:v>
      </x:c>
      <x:c r="B4" s="13" t="n">
        <x:v>2025</x:v>
      </x:c>
      <x:c r="C4" s="13" t="n">
        <x:v>2026</x:v>
      </x:c>
      <x:c r="D4" s="13" t="n">
        <x:v>2027</x:v>
      </x:c>
      <x:c r="E4" s="13" t="n">
        <x:v>2028</x:v>
      </x:c>
      <x:c r="F4" s="13" t="n">
        <x:v>2029</x:v>
      </x:c>
      <x:c r="G4" s="13" t="n">
        <x:v>2030</x:v>
      </x:c>
      <x:c r="H4" s="13" t="n">
        <x:v>2031</x:v>
      </x:c>
      <x:c r="I4" s="13" t="n">
        <x:v>2032</x:v>
      </x:c>
      <x:c r="J4" s="13" t="n">
        <x:v>2033</x:v>
      </x:c>
      <x:c r="K4" s="13" t="n">
        <x:v>2034</x:v>
      </x:c>
      <x:c r="L4" s="13" t="n">
        <x:v>2035</x:v>
      </x:c>
    </x:row>
    <x:row r="5">
      <x:c r="A5" t="str">
        <x:v>铜价（US$/t）</x:v>
      </x:c>
      <x:c r="B5" s="76" t="n">
        <x:f>'紫金运营假设'!B28</x:f>
        <x:v>9946.881947</x:v>
      </x:c>
      <x:c r="C5" s="76" t="n">
        <x:f>'紫金运营假设'!C28</x:f>
        <x:v>10500</x:v>
      </x:c>
      <x:c r="D5" s="76" t="n">
        <x:f>'紫金运营假设'!D28</x:f>
        <x:v>7839.55098</x:v>
      </x:c>
      <x:c r="E5" s="76" t="n">
        <x:f>'紫金运营假设'!E28</x:f>
        <x:v>7369.988938</x:v>
      </x:c>
      <x:c r="F5" s="76" t="n">
        <x:f>'紫金运营假设'!F28</x:f>
        <x:v>7474.406691</x:v>
      </x:c>
      <x:c r="G5" s="76" t="n">
        <x:f>'紫金运营假设'!G28</x:f>
        <x:v>7676.215672</x:v>
      </x:c>
      <x:c r="H5" s="76" t="n">
        <x:f>'紫金运营假设'!H28</x:f>
        <x:v>7868.121064</x:v>
      </x:c>
      <x:c r="I5" s="76" t="n">
        <x:f>'紫金运营假设'!I28</x:f>
        <x:v>8064.82409</x:v>
      </x:c>
      <x:c r="J5" s="76" t="n">
        <x:f>'紫金运营假设'!J28</x:f>
        <x:v>8266.444693</x:v>
      </x:c>
      <x:c r="K5" s="76" t="n">
        <x:f>'紫金运营假设'!K28</x:f>
        <x:v>8473.10581</x:v>
      </x:c>
      <x:c r="L5" s="76" t="n">
        <x:f>'紫金运营假设'!L28</x:f>
        <x:v>8684.933455</x:v>
      </x:c>
    </x:row>
    <x:row r="6">
      <x:c r="A6" t="str">
        <x:v>矿产铜实现价格（RMB/t）</x:v>
      </x:c>
      <x:c r="B6" s="96" t="n">
        <x:f>'紫金运营假设'!$B$12*0+65354*B5/9946.881947</x:f>
        <x:v>65354</x:v>
      </x:c>
      <x:c r="C6" s="96" t="n">
        <x:f>'紫金运营假设'!$B$12*0+65354*C5/9946.881947</x:f>
        <x:v>68988.15162946259</x:v>
      </x:c>
      <x:c r="D6" s="96" t="n">
        <x:f>'紫金运营假设'!$B$12*0+65354*D5/9946.881947</x:f>
        <x:v>51508.20302048972</x:v>
      </x:c>
      <x:c r="E6" s="96" t="n">
        <x:f>'紫金运营假设'!$B$12*0+65354*E5/9946.881947</x:f>
        <x:v>48423.03946306724</x:v>
      </x:c>
      <x:c r="F6" s="96" t="n">
        <x:f>'紫金运营假设'!$B$12*0+65354*F5/9946.881947</x:f>
        <x:v>49109.095441807396</x:v>
      </x:c>
      <x:c r="G6" s="96" t="n">
        <x:f>'紫金运营假设'!$B$12*0+65354*G5/9946.881947</x:f>
        <x:v>50435.04102098981</x:v>
      </x:c>
      <x:c r="H6" s="96" t="n">
        <x:f>'紫金运营假设'!$B$12*0+65354*H5/9946.881947</x:f>
        <x:v>51695.91704782862</x:v>
      </x:c>
      <x:c r="I6" s="96" t="n">
        <x:f>'紫金运营假设'!$B$12*0+65354*I5/9946.881947</x:f>
        <x:v>52988.31497008215</x:v>
      </x:c>
      <x:c r="J6" s="96" t="n">
        <x:f>'紫金运营假设'!$B$12*0+65354*J5/9946.881947</x:f>
        <x:v>54313.02284926193</x:v>
      </x:c>
      <x:c r="K6" s="96" t="n">
        <x:f>'紫金运营假设'!$B$12*0+65354*K5/9946.881947</x:f>
        <x:v>55670.84841835813</x:v>
      </x:c>
      <x:c r="L6" s="96" t="n">
        <x:f>'紫金运营假设'!$B$12*0+65354*L5/9946.881947</x:f>
        <x:v>57062.61962717451</x:v>
      </x:c>
    </x:row>
    <x:row r="7">
      <x:c r="A7" t="str">
        <x:v>金价（RMB/g）</x:v>
      </x:c>
      <x:c r="B7" s="76" t="n">
        <x:f>'紫金运营假设'!B30</x:f>
        <x:v>777.7</x:v>
      </x:c>
      <x:c r="C7" s="76" t="n">
        <x:f>'紫金运营假设'!C30</x:f>
        <x:v>1000</x:v>
      </x:c>
      <x:c r="D7" s="76" t="n">
        <x:f>'紫金运营假设'!D30</x:f>
        <x:v>800</x:v>
      </x:c>
      <x:c r="E7" s="76" t="n">
        <x:f>'紫金运营假设'!E30</x:f>
        <x:v>720</x:v>
      </x:c>
      <x:c r="F7" s="76" t="n">
        <x:f>'紫金运营假设'!F30</x:f>
        <x:v>680</x:v>
      </x:c>
      <x:c r="G7" s="76" t="n">
        <x:f>'紫金运营假设'!G30</x:f>
        <x:v>680</x:v>
      </x:c>
      <x:c r="H7" s="76" t="n">
        <x:f>'紫金运营假设'!H30</x:f>
        <x:v>690</x:v>
      </x:c>
      <x:c r="I7" s="76" t="n">
        <x:f>'紫金运营假设'!I30</x:f>
        <x:v>700</x:v>
      </x:c>
      <x:c r="J7" s="76" t="n">
        <x:f>'紫金运营假设'!J30</x:f>
        <x:v>715</x:v>
      </x:c>
      <x:c r="K7" s="76" t="n">
        <x:f>'紫金运营假设'!K30</x:f>
        <x:v>730</x:v>
      </x:c>
      <x:c r="L7" s="76" t="n">
        <x:f>'紫金运营假设'!L30</x:f>
        <x:v>750</x:v>
      </x:c>
    </x:row>
    <x:row r="8">
      <x:c r="A8" t="str">
        <x:v>锂价（RMB/t LCE）</x:v>
      </x:c>
      <x:c r="B8" s="76" t="n">
        <x:f>'紫金运营假设'!B29</x:f>
        <x:v>80000</x:v>
      </x:c>
      <x:c r="C8" s="76" t="n">
        <x:f>'紫金运营假设'!C29</x:f>
        <x:v>90000</x:v>
      </x:c>
      <x:c r="D8" s="76" t="n">
        <x:f>'紫金运营假设'!D29</x:f>
        <x:v>70000</x:v>
      </x:c>
      <x:c r="E8" s="76" t="n">
        <x:f>'紫金运营假设'!E29</x:f>
        <x:v>65000</x:v>
      </x:c>
      <x:c r="F8" s="76" t="n">
        <x:f>'紫金运营假设'!F29</x:f>
        <x:v>65000</x:v>
      </x:c>
      <x:c r="G8" s="76" t="n">
        <x:f>'紫金运营假设'!G29</x:f>
        <x:v>70000</x:v>
      </x:c>
      <x:c r="H8" s="76" t="n">
        <x:f>'紫金运营假设'!H29</x:f>
        <x:v>75000</x:v>
      </x:c>
      <x:c r="I8" s="76" t="n">
        <x:f>'紫金运营假设'!I29</x:f>
        <x:v>80000</x:v>
      </x:c>
      <x:c r="J8" s="76" t="n">
        <x:f>'紫金运营假设'!J29</x:f>
        <x:v>85000</x:v>
      </x:c>
      <x:c r="K8" s="76" t="n">
        <x:f>'紫金运营假设'!K29</x:f>
        <x:v>90000</x:v>
      </x:c>
      <x:c r="L8" s="76" t="n">
        <x:f>'紫金运营假设'!L29</x:f>
        <x:v>100000</x:v>
      </x:c>
    </x:row>
    <x:row r="9">
      <x:c r="A9" t="str">
        <x:v>矿产铜产量（Mt）</x:v>
      </x:c>
      <x:c r="B9" s="98" t="n">
        <x:f>'紫金运营假设'!B31</x:f>
        <x:v>1.085126</x:v>
      </x:c>
      <x:c r="C9" s="98" t="n">
        <x:f>'紫金运营假设'!C31</x:f>
        <x:v>1.1</x:v>
      </x:c>
      <x:c r="D9" s="98" t="n">
        <x:f>'紫金运营假设'!D31</x:f>
        <x:v>1.18</x:v>
      </x:c>
      <x:c r="E9" s="98" t="n">
        <x:f>'紫金运营假设'!E31</x:f>
        <x:v>1.33</x:v>
      </x:c>
      <x:c r="F9" s="98" t="n">
        <x:f>'紫金运营假设'!F31</x:f>
        <x:v>1.4</x:v>
      </x:c>
      <x:c r="G9" s="98" t="n">
        <x:f>'紫金运营假设'!G31</x:f>
        <x:v>1.47</x:v>
      </x:c>
      <x:c r="H9" s="98" t="n">
        <x:f>'紫金运营假设'!H31</x:f>
        <x:v>1.52</x:v>
      </x:c>
      <x:c r="I9" s="98" t="n">
        <x:f>'紫金运营假设'!I31</x:f>
        <x:v>1.57</x:v>
      </x:c>
      <x:c r="J9" s="98" t="n">
        <x:f>'紫金运营假设'!J31</x:f>
        <x:v>1.61</x:v>
      </x:c>
      <x:c r="K9" s="98" t="n">
        <x:f>'紫金运营假设'!K31</x:f>
        <x:v>1.66</x:v>
      </x:c>
      <x:c r="L9" s="98" t="n">
        <x:f>'紫金运营假设'!L31</x:f>
        <x:v>1.7</x:v>
      </x:c>
    </x:row>
    <x:row r="10">
      <x:c r="A10" t="str">
        <x:v>矿产金产量（t）</x:v>
      </x:c>
      <x:c r="B10" s="98" t="n">
        <x:f>'紫金运营假设'!B32</x:f>
        <x:v>89.544</x:v>
      </x:c>
      <x:c r="C10" s="98" t="n">
        <x:f>'紫金运营假设'!C32</x:f>
        <x:v>100</x:v>
      </x:c>
      <x:c r="D10" s="98" t="n">
        <x:f>'紫金运营假设'!D32</x:f>
        <x:v>105</x:v>
      </x:c>
      <x:c r="E10" s="98" t="n">
        <x:f>'紫金运营假设'!E32</x:f>
        <x:v>115</x:v>
      </x:c>
      <x:c r="F10" s="98" t="n">
        <x:f>'紫金运营假设'!F32</x:f>
        <x:v>120</x:v>
      </x:c>
      <x:c r="G10" s="98" t="n">
        <x:f>'紫金运营假设'!G32</x:f>
        <x:v>123</x:v>
      </x:c>
      <x:c r="H10" s="98" t="n">
        <x:f>'紫金运营假设'!H32</x:f>
        <x:v>126</x:v>
      </x:c>
      <x:c r="I10" s="98" t="n">
        <x:f>'紫金运营假设'!I32</x:f>
        <x:v>128</x:v>
      </x:c>
      <x:c r="J10" s="98" t="n">
        <x:f>'紫金运营假设'!J32</x:f>
        <x:v>130</x:v>
      </x:c>
      <x:c r="K10" s="98" t="n">
        <x:f>'紫金运营假设'!K32</x:f>
        <x:v>132</x:v>
      </x:c>
      <x:c r="L10" s="98" t="n">
        <x:f>'紫金运营假设'!L32</x:f>
        <x:v>135</x:v>
      </x:c>
    </x:row>
    <x:row r="11">
      <x:c r="A11" t="str">
        <x:v>锂产量（kt LCE）</x:v>
      </x:c>
      <x:c r="B11" s="98" t="n">
        <x:f>'紫金运营假设'!B33</x:f>
        <x:v>25.459</x:v>
      </x:c>
      <x:c r="C11" s="98" t="n">
        <x:f>'紫金运营假设'!C33</x:f>
        <x:v>85</x:v>
      </x:c>
      <x:c r="D11" s="98" t="n">
        <x:f>'紫金运营假设'!D33</x:f>
        <x:v>140</x:v>
      </x:c>
      <x:c r="E11" s="98" t="n">
        <x:f>'紫金运营假设'!E33</x:f>
        <x:v>210</x:v>
      </x:c>
      <x:c r="F11" s="98" t="n">
        <x:f>'紫金运营假设'!F33</x:f>
        <x:v>240</x:v>
      </x:c>
      <x:c r="G11" s="98" t="n">
        <x:f>'紫金运营假设'!G33</x:f>
        <x:v>260</x:v>
      </x:c>
      <x:c r="H11" s="98" t="n">
        <x:f>'紫金运营假设'!H33</x:f>
        <x:v>275</x:v>
      </x:c>
      <x:c r="I11" s="98" t="n">
        <x:f>'紫金运营假设'!I33</x:f>
        <x:v>285</x:v>
      </x:c>
      <x:c r="J11" s="98" t="n">
        <x:f>'紫金运营假设'!J33</x:f>
        <x:v>295</x:v>
      </x:c>
      <x:c r="K11" s="98" t="n">
        <x:f>'紫金运营假设'!K33</x:f>
        <x:v>305</x:v>
      </x:c>
      <x:c r="L11" s="98" t="n">
        <x:f>'紫金运营假设'!L33</x:f>
        <x:v>315</x:v>
      </x:c>
    </x:row>
    <x:row r="12">
      <x:c r="A12" t="str">
        <x:v>矿产金单位成本（RMB/g）</x:v>
      </x:c>
      <x:c r="B12" s="76" t="n">
        <x:f>'紫金运营假设'!B34</x:f>
        <x:v>275.23</x:v>
      </x:c>
      <x:c r="C12" s="76" t="n">
        <x:f>'紫金运营假设'!C34</x:f>
        <x:v>290</x:v>
      </x:c>
      <x:c r="D12" s="76" t="n">
        <x:f>'紫金运营假设'!D34</x:f>
        <x:v>300.15</x:v>
      </x:c>
      <x:c r="E12" s="76" t="n">
        <x:f>'紫金运营假设'!E34</x:f>
        <x:v>310.65524999999997</x:v>
      </x:c>
      <x:c r="F12" s="76" t="n">
        <x:f>'紫金运营假设'!F34</x:f>
        <x:v>321.5281837499999</x:v>
      </x:c>
      <x:c r="G12" s="76" t="n">
        <x:f>'紫金运营假设'!G34</x:f>
        <x:v>332.7816701812499</x:v>
      </x:c>
      <x:c r="H12" s="76" t="n">
        <x:f>'紫金运营假设'!H34</x:f>
        <x:v>344.4290286375936</x:v>
      </x:c>
      <x:c r="I12" s="76" t="n">
        <x:f>'紫金运营假设'!I34</x:f>
        <x:v>356.4840446399093</x:v>
      </x:c>
      <x:c r="J12" s="76" t="n">
        <x:f>'紫金运营假设'!J34</x:f>
        <x:v>368.9609862023061</x:v>
      </x:c>
      <x:c r="K12" s="76" t="n">
        <x:f>'紫金运营假设'!K34</x:f>
        <x:v>381.8746207193868</x:v>
      </x:c>
      <x:c r="L12" s="76" t="n">
        <x:f>'紫金运营假设'!L34</x:f>
        <x:v>395.2402324445654</x:v>
      </x:c>
    </x:row>
    <x:row r="13">
      <x:c r="A13" t="str">
        <x:v>矿产铜单位成本（RMB/t）</x:v>
      </x:c>
      <x:c r="B13" s="76" t="n">
        <x:f>'紫金运营假设'!B35</x:f>
        <x:v>25462</x:v>
      </x:c>
      <x:c r="C13" s="76" t="n">
        <x:f>'紫金运营假设'!C35</x:f>
        <x:v>28500</x:v>
      </x:c>
      <x:c r="D13" s="76" t="n">
        <x:f>'紫金运营假设'!D35</x:f>
        <x:v>29497.499999999996</x:v>
      </x:c>
      <x:c r="E13" s="76" t="n">
        <x:f>'紫金运营假设'!E35</x:f>
        <x:v>30529.912499999995</x:v>
      </x:c>
      <x:c r="F13" s="76" t="n">
        <x:f>'紫金运营假设'!F35</x:f>
        <x:v>31598.459437499994</x:v>
      </x:c>
      <x:c r="G13" s="76" t="n">
        <x:f>'紫金运营假设'!G35</x:f>
        <x:v>32704.40551781249</x:v>
      </x:c>
      <x:c r="H13" s="76" t="n">
        <x:f>'紫金运营假设'!H35</x:f>
        <x:v>33849.05971093592</x:v>
      </x:c>
      <x:c r="I13" s="76" t="n">
        <x:f>'紫金运营假设'!I35</x:f>
        <x:v>35033.776800818676</x:v>
      </x:c>
      <x:c r="J13" s="76" t="n">
        <x:f>'紫金运营假设'!J35</x:f>
        <x:v>36259.95898884733</x:v>
      </x:c>
      <x:c r="K13" s="76" t="n">
        <x:f>'紫金运营假设'!K35</x:f>
        <x:v>37529.05755345698</x:v>
      </x:c>
      <x:c r="L13" s="76" t="n">
        <x:f>'紫金运营假设'!L35</x:f>
        <x:v>38842.57456782798</x:v>
      </x:c>
    </x:row>
    <x:row r="14">
      <x:c r="A14" t="str">
        <x:v>锂单位成本（RMB/t）</x:v>
      </x:c>
      <x:c r="B14" s="76" t="n">
        <x:f>'紫金运营假设'!B36</x:f>
        <x:v>50000</x:v>
      </x:c>
      <x:c r="C14" s="76" t="n">
        <x:f>'紫金运营假设'!C36</x:f>
        <x:v>55000</x:v>
      </x:c>
      <x:c r="D14" s="76" t="n">
        <x:f>'紫金运营假设'!D36</x:f>
        <x:v>58000</x:v>
      </x:c>
      <x:c r="E14" s="76" t="n">
        <x:f>'紫金运营假设'!E36</x:f>
        <x:v>62000</x:v>
      </x:c>
      <x:c r="F14" s="76" t="n">
        <x:f>'紫金运营假设'!F36</x:f>
        <x:v>65000</x:v>
      </x:c>
      <x:c r="G14" s="76" t="n">
        <x:f>'紫金运营假设'!G36</x:f>
        <x:v>68000</x:v>
      </x:c>
      <x:c r="H14" s="76" t="n">
        <x:f>'紫金运营假设'!H36</x:f>
        <x:v>70000</x:v>
      </x:c>
      <x:c r="I14" s="76" t="n">
        <x:f>'紫金运营假设'!I36</x:f>
        <x:v>72000</x:v>
      </x:c>
      <x:c r="J14" s="76" t="n">
        <x:f>'紫金运营假设'!J36</x:f>
        <x:v>74000</x:v>
      </x:c>
      <x:c r="K14" s="76" t="n">
        <x:f>'紫金运营假设'!K36</x:f>
        <x:v>76000</x:v>
      </x:c>
      <x:c r="L14" s="76" t="n">
        <x:f>'紫金运营假设'!L36</x:f>
        <x:v>78000</x:v>
      </x:c>
    </x:row>
    <x:row r="15">
      <x:c r="B15" s="92"/>
      <x:c r="C15" s="92"/>
      <x:c r="D15" s="92"/>
      <x:c r="E15" s="92"/>
      <x:c r="F15" s="92"/>
      <x:c r="G15" s="92"/>
      <x:c r="H15" s="92"/>
      <x:c r="I15" s="92"/>
      <x:c r="J15" s="92"/>
      <x:c r="K15" s="92"/>
      <x:c r="L15" s="92"/>
    </x:row>
    <x:row r="16">
      <x:c r="A16" s="27" t="str">
        <x:v>矿产金收入（十亿元）</x:v>
      </x:c>
      <x:c r="B16" s="100" t="n">
        <x:f>'紫金运营假设'!$B$10*B10/'紫金运营假设'!$B$9*B7/777.7</x:f>
        <x:v>64.675</x:v>
      </x:c>
      <x:c r="C16" s="100" t="n">
        <x:f>'紫金运营假设'!$B$10*C10/'紫金运营假设'!$B$9*C7/777.7</x:f>
        <x:v>92.87265212335072</x:v>
      </x:c>
      <x:c r="D16" s="100" t="n">
        <x:f>'紫金运营假设'!$B$10*D10/'紫金运营假设'!$B$9*D7/777.7</x:f>
        <x:v>78.0130277836146</x:v>
      </x:c>
      <x:c r="E16" s="100" t="n">
        <x:f>'紫金运营假设'!$B$10*E10/'紫金运营假设'!$B$9*E7/777.7</x:f>
        <x:v>76.89855595813438</x:v>
      </x:c>
      <x:c r="F16" s="100" t="n">
        <x:f>'紫金运营假设'!$B$10*F10/'紫金运营假设'!$B$9*F7/777.7</x:f>
        <x:v>75.78408413265419</x:v>
      </x:c>
      <x:c r="G16" s="100" t="n">
        <x:f>'紫金运营假设'!$B$10*G10/'紫金运营假设'!$B$9*G7/777.7</x:f>
        <x:v>77.67868623597053</x:v>
      </x:c>
      <x:c r="H16" s="100" t="n">
        <x:f>'紫金运营假设'!$B$10*H10/'紫金运营假设'!$B$9*H7/777.7</x:f>
        <x:v>80.7434837560411</x:v>
      </x:c>
      <x:c r="I16" s="100" t="n">
        <x:f>'紫金运营假设'!$B$10*I10/'紫金运营假设'!$B$9*I7/777.7</x:f>
        <x:v>83.21389630252224</x:v>
      </x:c>
      <x:c r="J16" s="100" t="n">
        <x:f>'紫金运营假设'!$B$10*J10/'紫金运营假设'!$B$9*J7/777.7</x:f>
        <x:v>86.3251301486545</x:v>
      </x:c>
      <x:c r="K16" s="100" t="n">
        <x:f>'紫金运营假设'!$B$10*K10/'紫金运营假设'!$B$9*K7/777.7</x:f>
        <x:v>89.49208758606075</x:v>
      </x:c>
      <x:c r="L16" s="100" t="n">
        <x:f>'紫金运营假设'!$B$10*L10/'紫金运营假设'!$B$9*L7/777.7</x:f>
        <x:v>94.03356027489261</x:v>
      </x:c>
    </x:row>
    <x:row r="17">
      <x:c r="A17" t="str">
        <x:v>矿产金成本（十亿元）</x:v>
      </x:c>
      <x:c r="B17" s="101" t="n">
        <x:f>'紫金运营假设'!$B$11*B10/'紫金运营假设'!$B$9*B12/275.23</x:f>
        <x:v>22.889</x:v>
      </x:c>
      <x:c r="C17" s="101" t="n">
        <x:f>'紫金运营假设'!$B$11*C10/'紫金运营假设'!$B$9*C12/275.23</x:f>
        <x:v>26.933485280517434</x:v>
      </x:c>
      <x:c r="D17" s="101" t="n">
        <x:f>'紫金运营假设'!$B$11*D10/'紫金运营假设'!$B$9*D12/275.23</x:f>
        <x:v>29.269965128602312</x:v>
      </x:c>
      <x:c r="E17" s="101" t="n">
        <x:f>'紫金运营假设'!$B$11*E10/'紫金运营假设'!$B$9*E12/275.23</x:f>
        <x:v>33.17959618506563</x:v>
      </x:c>
      <x:c r="F17" s="101" t="n">
        <x:f>'紫金运营假设'!$B$11*F10/'紫金运营假设'!$B$9*F12/275.23</x:f>
        <x:v>35.83396387987087</x:v>
      </x:c>
      <x:c r="G17" s="101" t="n">
        <x:f>'紫金运营假设'!$B$11*G10/'紫金运营假设'!$B$9*G12/275.23</x:f>
        <x:v>38.015356431058</x:v>
      </x:c>
      <x:c r="H17" s="101" t="n">
        <x:f>'紫金运营假设'!$B$11*H10/'紫金运营假设'!$B$9*H12/275.23</x:f>
        <x:v>40.3055498550754</x:v>
      </x:c>
      <x:c r="I17" s="101" t="n">
        <x:f>'紫金运营假设'!$B$11*I10/'紫金运营假设'!$B$9*I12/275.23</x:f>
        <x:v>42.37840670476498</x:v>
      </x:c>
      <x:c r="J17" s="101" t="n">
        <x:f>'紫金运营假设'!$B$11*J10/'紫金运营假设'!$B$9*J12/275.23</x:f>
        <x:v>44.546989235360364</x:v>
      </x:c>
      <x:c r="K17" s="101" t="n">
        <x:f>'紫金运营假设'!$B$11*K10/'紫金运营假设'!$B$9*K12/275.23</x:f>
        <x:v>46.81545899488411</x:v>
      </x:c>
      <x:c r="L17" s="101" t="n">
        <x:f>'紫金运营假设'!$B$11*L10/'紫金运营假设'!$B$9*L12/275.23</x:f>
        <x:v>49.555227333789254</x:v>
      </x:c>
    </x:row>
    <x:row r="18">
      <x:c r="A18" t="str">
        <x:v>矿产金毛利（十亿元）</x:v>
      </x:c>
      <x:c r="B18" s="101" t="n">
        <x:f>B16-B17</x:f>
        <x:v>41.786</x:v>
      </x:c>
      <x:c r="C18" s="101" t="n">
        <x:f>C16-C17</x:f>
        <x:v>65.93916684283329</x:v>
      </x:c>
      <x:c r="D18" s="101" t="n">
        <x:f>D16-D17</x:f>
        <x:v>48.743062655012295</x:v>
      </x:c>
      <x:c r="E18" s="101" t="n">
        <x:f>E16-E17</x:f>
        <x:v>43.718959773068754</x:v>
      </x:c>
      <x:c r="F18" s="101" t="n">
        <x:f>F16-F17</x:f>
        <x:v>39.950120252783314</x:v>
      </x:c>
      <x:c r="G18" s="101" t="n">
        <x:f>G16-G17</x:f>
        <x:v>39.66332980491253</x:v>
      </x:c>
      <x:c r="H18" s="101" t="n">
        <x:f>H16-H17</x:f>
        <x:v>40.4379339009657</x:v>
      </x:c>
      <x:c r="I18" s="101" t="n">
        <x:f>I16-I17</x:f>
        <x:v>40.83548959775727</x:v>
      </x:c>
      <x:c r="J18" s="101" t="n">
        <x:f>J16-J17</x:f>
        <x:v>41.77814091329413</x:v>
      </x:c>
      <x:c r="K18" s="101" t="n">
        <x:f>K16-K17</x:f>
        <x:v>42.67662859117664</x:v>
      </x:c>
      <x:c r="L18" s="101" t="n">
        <x:f>L16-L17</x:f>
        <x:v>44.47833294110335</x:v>
      </x:c>
    </x:row>
    <x:row r="19">
      <x:c r="A19" t="str">
        <x:v>矿产铜收入（十亿元）</x:v>
      </x:c>
      <x:c r="B19" s="101" t="n">
        <x:f>'紫金运营假设'!$B$13*B9/'紫金运营假设'!$B$12*B6/65354</x:f>
        <x:v>57.835</x:v>
      </x:c>
      <x:c r="C19" s="101" t="n">
        <x:f>'紫金运营假设'!$B$13*C9/'紫金运营假设'!$B$12*C6/65354</x:f>
        <x:v>61.88787787676094</x:v>
      </x:c>
      <x:c r="D19" s="101" t="n">
        <x:f>'紫金运营假设'!$B$13*D9/'紫金运营假设'!$B$12*D6/65354</x:f>
        <x:v>49.56747575043118</x:v>
      </x:c>
      <x:c r="E19" s="101" t="n">
        <x:f>'紫金运营假设'!$B$13*E9/'紫金运营假设'!$B$12*E6/65354</x:f>
        <x:v>52.522100191590546</x:v>
      </x:c>
      <x:c r="F19" s="101" t="n">
        <x:f>'紫金运营假设'!$B$13*F9/'紫金运营假设'!$B$12*F6/65354</x:f>
        <x:v>56.069717393194274</x:v>
      </x:c>
      <x:c r="G19" s="101" t="n">
        <x:f>'紫金运营假设'!$B$13*G9/'紫金运营假设'!$B$12*G6/65354</x:f>
        <x:v>60.46277975365273</x:v>
      </x:c>
      <x:c r="H19" s="101" t="n">
        <x:f>'紫金运营假设'!$B$13*H9/'紫金运营假设'!$B$12*H6/65354</x:f>
        <x:v>64.0823203119629</x:v>
      </x:c>
      <x:c r="I19" s="101" t="n">
        <x:f>'紫金运营假设'!$B$13*I9/'紫金运营假设'!$B$12*I6/65354</x:f>
        <x:v>67.84504865418035</x:v>
      </x:c>
      <x:c r="J19" s="101" t="n">
        <x:f>'紫金运营假设'!$B$13*J9/'紫金运营假设'!$B$12*J6/65354</x:f>
        <x:v>71.31292455523514</x:v>
      </x:c>
      <x:c r="K19" s="101" t="n">
        <x:f>'紫金运营假设'!$B$13*K9/'紫金运营假设'!$B$12*K6/65354</x:f>
        <x:v>75.36580194166363</x:v>
      </x:c>
      <x:c r="L19" s="101" t="n">
        <x:f>'紫金运营假设'!$B$13*L9/'紫金运营假设'!$B$12*L6/65354</x:f>
        <x:v>79.11139149371604</x:v>
      </x:c>
    </x:row>
    <x:row r="20">
      <x:c r="A20" t="str">
        <x:v>矿产铜成本（十亿元）</x:v>
      </x:c>
      <x:c r="B20" s="101" t="n">
        <x:f>'紫金运营假设'!$B$14*B9/'紫金运营假设'!$B$12*B13/25462</x:f>
        <x:v>22.532</x:v>
      </x:c>
      <x:c r="C20" s="101" t="n">
        <x:f>'紫金运营假设'!$B$14*C9/'紫金运营假设'!$B$12*C13/25462</x:f>
        <x:v>25.56610713311288</x:v>
      </x:c>
      <x:c r="D20" s="101" t="n">
        <x:f>'紫金运营假设'!$B$14*D9/'紫金运营假设'!$B$12*D13/25462</x:f>
        <x:v>28.385351492427954</x:v>
      </x:c>
      <x:c r="E20" s="101" t="n">
        <x:f>'紫金运营假设'!$B$14*E9/'紫金运营假设'!$B$12*E13/25462</x:f>
        <x:v>33.11343694652687</x:v>
      </x:c>
      <x:c r="F20" s="101" t="n">
        <x:f>'紫金运营假设'!$B$14*F9/'紫金运营假设'!$B$12*F13/25462</x:f>
        <x:v>36.076218147005584</x:v>
      </x:c>
      <x:c r="G20" s="101" t="n">
        <x:f>'紫金运营假设'!$B$14*G9/'紫金运营假设'!$B$12*G13/25462</x:f>
        <x:v>39.20583007125831</x:v>
      </x:c>
      <x:c r="H20" s="101" t="n">
        <x:f>'紫金运营假设'!$B$14*H9/'紫金运营假设'!$B$12*H13/25462</x:f>
        <x:v>41.95823936605686</x:v>
      </x:c>
      <x:c r="I20" s="101" t="n">
        <x:f>'紫金运营假设'!$B$14*I9/'紫金运营假设'!$B$12*I13/25462</x:f>
        <x:v>44.85529016965399</x:v>
      </x:c>
      <x:c r="J20" s="101" t="n">
        <x:f>'紫金运营假设'!$B$14*J9/'紫金运营假设'!$B$12*J13/25462</x:f>
        <x:v>47.608033614141995</x:v>
      </x:c>
      <x:c r="K20" s="101" t="n">
        <x:f>'紫金运营假设'!$B$14*K9/'紫金运营假设'!$B$12*K13/25462</x:f>
        <x:v>50.80457301394867</x:v>
      </x:c>
      <x:c r="L20" s="101" t="n">
        <x:f>'紫金运营假设'!$B$14*L9/'紫金运营假设'!$B$12*L13/25462</x:f>
        <x:v>53.849786878338975</x:v>
      </x:c>
    </x:row>
    <x:row r="21">
      <x:c r="A21" t="str">
        <x:v>矿产铜毛利（十亿元）</x:v>
      </x:c>
      <x:c r="B21" s="101" t="n">
        <x:f>B19-B20</x:f>
        <x:v>35.303</x:v>
      </x:c>
      <x:c r="C21" s="101" t="n">
        <x:f>C19-C20</x:f>
        <x:v>36.32177074364806</x:v>
      </x:c>
      <x:c r="D21" s="101" t="n">
        <x:f>D19-D20</x:f>
        <x:v>21.182124258003224</x:v>
      </x:c>
      <x:c r="E21" s="101" t="n">
        <x:f>E19-E20</x:f>
        <x:v>19.40866324506368</x:v>
      </x:c>
      <x:c r="F21" s="101" t="n">
        <x:f>F19-F20</x:f>
        <x:v>19.99349924618869</x:v>
      </x:c>
      <x:c r="G21" s="101" t="n">
        <x:f>G19-G20</x:f>
        <x:v>21.25694968239442</x:v>
      </x:c>
      <x:c r="H21" s="101" t="n">
        <x:f>H19-H20</x:f>
        <x:v>22.124080945906044</x:v>
      </x:c>
      <x:c r="I21" s="101" t="n">
        <x:f>I19-I20</x:f>
        <x:v>22.989758484526355</x:v>
      </x:c>
      <x:c r="J21" s="101" t="n">
        <x:f>J19-J20</x:f>
        <x:v>23.704890941093147</x:v>
      </x:c>
      <x:c r="K21" s="101" t="n">
        <x:f>K19-K20</x:f>
        <x:v>24.561228927714964</x:v>
      </x:c>
      <x:c r="L21" s="101" t="n">
        <x:f>L19-L20</x:f>
        <x:v>25.261604615377067</x:v>
      </x:c>
    </x:row>
    <x:row r="22">
      <x:c r="A22" t="str">
        <x:v>锂收入（十亿元）</x:v>
      </x:c>
      <x:c r="B22" s="101" t="n">
        <x:f>B11*B8/1000000*0.9</x:f>
        <x:v>1.833048</x:v>
      </x:c>
      <x:c r="C22" s="101" t="n">
        <x:f>C11*C8/1000000*0.9</x:f>
        <x:v>6.885000000000001</x:v>
      </x:c>
      <x:c r="D22" s="101" t="n">
        <x:f>D11*D8/1000000*0.9</x:f>
        <x:v>8.82</x:v>
      </x:c>
      <x:c r="E22" s="101" t="n">
        <x:f>E11*E8/1000000*0.9</x:f>
        <x:v>12.285</x:v>
      </x:c>
      <x:c r="F22" s="101" t="n">
        <x:f>F11*F8/1000000*0.9</x:f>
        <x:v>14.04</x:v>
      </x:c>
      <x:c r="G22" s="101" t="n">
        <x:f>G11*G8/1000000*0.9</x:f>
        <x:v>16.38</x:v>
      </x:c>
      <x:c r="H22" s="101" t="n">
        <x:f>H11*H8/1000000*0.9</x:f>
        <x:v>18.5625</x:v>
      </x:c>
      <x:c r="I22" s="101" t="n">
        <x:f>I11*I8/1000000*0.9</x:f>
        <x:v>20.52</x:v>
      </x:c>
      <x:c r="J22" s="101" t="n">
        <x:f>J11*J8/1000000*0.9</x:f>
        <x:v>22.5675</x:v>
      </x:c>
      <x:c r="K22" s="101" t="n">
        <x:f>K11*K8/1000000*0.9</x:f>
        <x:v>24.705</x:v>
      </x:c>
      <x:c r="L22" s="101" t="n">
        <x:f>L11*L8/1000000*0.9</x:f>
        <x:v>28.35</x:v>
      </x:c>
    </x:row>
    <x:row r="23">
      <x:c r="A23" t="str">
        <x:v>锂成本（十亿元）</x:v>
      </x:c>
      <x:c r="B23" s="101" t="n">
        <x:f>B11*B14/1000000*0.9</x:f>
        <x:v>1.145655</x:v>
      </x:c>
      <x:c r="C23" s="101" t="n">
        <x:f>C11*C14/1000000*0.9</x:f>
        <x:v>4.2075</x:v>
      </x:c>
      <x:c r="D23" s="101" t="n">
        <x:f>D11*D14/1000000*0.9</x:f>
        <x:v>7.308</x:v>
      </x:c>
      <x:c r="E23" s="101" t="n">
        <x:f>E11*E14/1000000*0.9</x:f>
        <x:v>11.718</x:v>
      </x:c>
      <x:c r="F23" s="101" t="n">
        <x:f>F11*F14/1000000*0.9</x:f>
        <x:v>14.04</x:v>
      </x:c>
      <x:c r="G23" s="101" t="n">
        <x:f>G11*G14/1000000*0.9</x:f>
        <x:v>15.912</x:v>
      </x:c>
      <x:c r="H23" s="101" t="n">
        <x:f>H11*H14/1000000*0.9</x:f>
        <x:v>17.325</x:v>
      </x:c>
      <x:c r="I23" s="101" t="n">
        <x:f>I11*I14/1000000*0.9</x:f>
        <x:v>18.468</x:v>
      </x:c>
      <x:c r="J23" s="101" t="n">
        <x:f>J11*J14/1000000*0.9</x:f>
        <x:v>19.647</x:v>
      </x:c>
      <x:c r="K23" s="101" t="n">
        <x:f>K11*K14/1000000*0.9</x:f>
        <x:v>20.862000000000002</x:v>
      </x:c>
      <x:c r="L23" s="101" t="n">
        <x:f>L11*L14/1000000*0.9</x:f>
        <x:v>22.113</x:v>
      </x:c>
    </x:row>
    <x:row r="24">
      <x:c r="A24" t="str">
        <x:v>锂毛利（十亿元）</x:v>
      </x:c>
      <x:c r="B24" s="101" t="n">
        <x:f>B22-B23</x:f>
        <x:v>0.6873929999999999</x:v>
      </x:c>
      <x:c r="C24" s="101" t="n">
        <x:f>C22-C23</x:f>
        <x:v>2.677500000000001</x:v>
      </x:c>
      <x:c r="D24" s="101" t="n">
        <x:f>D22-D23</x:f>
        <x:v>1.5120000000000005</x:v>
      </x:c>
      <x:c r="E24" s="101" t="n">
        <x:f>E22-E23</x:f>
        <x:v>0.5670000000000002</x:v>
      </x:c>
      <x:c r="F24" s="101" t="n">
        <x:f>F22-F23</x:f>
        <x:v>0</x:v>
      </x:c>
      <x:c r="G24" s="101" t="n">
        <x:f>G22-G23</x:f>
        <x:v>0.4679999999999982</x:v>
      </x:c>
      <x:c r="H24" s="101" t="n">
        <x:f>H22-H23</x:f>
        <x:v>1.2375000000000007</x:v>
      </x:c>
      <x:c r="I24" s="101" t="n">
        <x:f>I22-I23</x:f>
        <x:v>2.0519999999999996</x:v>
      </x:c>
      <x:c r="J24" s="101" t="n">
        <x:f>J22-J23</x:f>
        <x:v>2.9205000000000005</x:v>
      </x:c>
      <x:c r="K24" s="101" t="n">
        <x:f>K22-K23</x:f>
        <x:v>3.8429999999999964</x:v>
      </x:c>
      <x:c r="L24" s="101" t="n">
        <x:f>L22-L23</x:f>
        <x:v>6.237000000000002</x:v>
      </x:c>
    </x:row>
    <x:row r="25">
      <x:c r="A25" t="str">
        <x:v>综合价格指数</x:v>
      </x:c>
      <x:c r="B25" s="101" t="n">
        <x:f>0.45*B7/777.7+0.25*B5/9946.881947+0.30</x:f>
        <x:v>1</x:v>
      </x:c>
      <x:c r="C25" s="101" t="n">
        <x:f>0.45*C7/777.7+0.25*C5/9946.881947+0.30</x:f>
        <x:v>1.1425310864536902</x:v>
      </x:c>
      <x:c r="D25" s="101" t="n">
        <x:f>0.45*D7/777.7+0.25*D5/9946.881947+0.30</x:f>
        <x:v>0.9599388213193605</x:v>
      </x:c>
      <x:c r="E25" s="101" t="n">
        <x:f>0.45*E7/777.7+0.25*E5/9946.881947+0.30</x:f>
        <x:v>0.9018467384063953</x:v>
      </x:c>
      <x:c r="F25" s="101" t="n">
        <x:f>0.45*F7/777.7+0.25*F5/9946.881947+0.30</x:f>
        <x:v>0.8813259507884359</x:v>
      </x:c>
      <x:c r="G25" s="101" t="n">
        <x:f>0.45*G7/777.7+0.25*G5/9946.881947+0.30</x:f>
        <x:v>0.886398117676394</x:v>
      </x:c>
      <x:c r="H25" s="101" t="n">
        <x:f>0.45*H7/777.7+0.25*H5/9946.881947+0.30</x:f>
        <x:v>0.8970076655828263</x:v>
      </x:c>
      <x:c r="I25" s="101" t="n">
        <x:f>0.45*I7/777.7+0.25*I5/9946.881947+0.30</x:f>
        <x:v>0.9077377948439378</x:v>
      </x:c>
      <x:c r="J25" s="101" t="n">
        <x:f>0.45*J7/777.7+0.25*J5/9946.881947+0.30</x:f>
        <x:v>0.9214846665051348</x:v>
      </x:c>
      <x:c r="K25" s="101" t="n">
        <x:f>0.45*K7/777.7+0.25*K5/9946.881947+0.30</x:f>
        <x:v>0.9353582239465308</x:v>
      </x:c>
      <x:c r="L25" s="101" t="n">
        <x:f>0.45*L7/777.7+0.25*L5/9946.881947+0.30</x:f>
        <x:v>0.9522547807990367</x:v>
      </x:c>
    </x:row>
    <x:row r="26">
      <x:c r="A26" t="str">
        <x:v>其他矿山收入（十亿元）</x:v>
      </x:c>
      <x:c r="B26" s="101" t="n">
        <x:f>'紫金运营假设'!$B$18*(1.02)^(B4-2025)*(B25)^0.55</x:f>
        <x:v>12</x:v>
      </x:c>
      <x:c r="C26" s="101" t="n">
        <x:f>'紫金运营假设'!$B$18*(1.02)^(C4-2025)*(C25)^0.55</x:f>
        <x:v>13.170699217024527</x:v>
      </x:c>
      <x:c r="D26" s="101" t="n">
        <x:f>'紫金运营假设'!$B$18*(1.02)^(D4-2025)*(D25)^0.55</x:f>
        <x:v>12.2071855271054</x:v>
      </x:c>
      <x:c r="E26" s="101" t="n">
        <x:f>'紫金运营假设'!$B$18*(1.02)^(E4-2025)*(E25)^0.55</x:f>
        <x:v>12.031084242414739</x:v>
      </x:c>
      <x:c r="F26" s="101" t="n">
        <x:f>'紫金运营假设'!$B$18*(1.02)^(F4-2025)*(F25)^0.55</x:f>
        <x:v>12.117332918187287</x:v>
      </x:c>
      <x:c r="G26" s="101" t="n">
        <x:f>'紫金运营假设'!$B$18*(1.02)^(G4-2025)*(G25)^0.55</x:f>
        <x:v>12.398751581926408</x:v>
      </x:c>
      <x:c r="H26" s="101" t="n">
        <x:f>'紫金运营假设'!$B$18*(1.02)^(H4-2025)*(H25)^0.55</x:f>
        <x:v>12.72975841054457</x:v>
      </x:c>
      <x:c r="I26" s="101" t="n">
        <x:f>'紫金运营假设'!$B$18*(1.02)^(I4-2025)*(I25)^0.55</x:f>
        <x:v>13.069551319438759</x:v>
      </x:c>
      <x:c r="J26" s="101" t="n">
        <x:f>'紫金运营假设'!$B$18*(1.02)^(J4-2025)*(J25)^0.55</x:f>
        <x:v>13.441603556397192</x:v>
      </x:c>
      <x:c r="K26" s="101" t="n">
        <x:f>'紫金运营假设'!$B$18*(1.02)^(K4-2025)*(K25)^0.55</x:f>
        <x:v>13.823584604346115</x:v>
      </x:c>
      <x:c r="L26" s="101" t="n">
        <x:f>'紫金运营假设'!$B$18*(1.02)^(L4-2025)*(L25)^0.55</x:f>
        <x:v>14.239580745787551</x:v>
      </x:c>
    </x:row>
    <x:row r="27">
      <x:c r="A27" t="str">
        <x:v>其他矿山毛利率</x:v>
      </x:c>
      <x:c r="B27" s="104" t="n">
        <x:f>MIN(42%,MAX(28%,'紫金运营假设'!$B$19/'紫金运营假设'!$B$18+3%*(B25-1)))</x:f>
        <x:v>0.35000000000000003</x:v>
      </x:c>
      <x:c r="C27" s="104" t="n">
        <x:f>MIN(42%,MAX(28%,'紫金运营假设'!$B$19/'紫金运营假设'!$B$18+3%*(C25-1)))</x:f>
        <x:v>0.35427593259361073</x:v>
      </x:c>
      <x:c r="D27" s="104" t="n">
        <x:f>MIN(42%,MAX(28%,'紫金运营假设'!$B$19/'紫金运营假设'!$B$18+3%*(D25-1)))</x:f>
        <x:v>0.34879816463958085</x:v>
      </x:c>
      <x:c r="E27" s="104" t="n">
        <x:f>MIN(42%,MAX(28%,'紫金运营假设'!$B$19/'紫金运营假设'!$B$18+3%*(E25-1)))</x:f>
        <x:v>0.3470554021521919</x:v>
      </x:c>
      <x:c r="F27" s="104" t="n">
        <x:f>MIN(42%,MAX(28%,'紫金运营假设'!$B$19/'紫金运营假设'!$B$18+3%*(F25-1)))</x:f>
        <x:v>0.3464397785236531</x:v>
      </x:c>
      <x:c r="G27" s="104" t="n">
        <x:f>MIN(42%,MAX(28%,'紫金运营假设'!$B$19/'紫金运营假设'!$B$18+3%*(G25-1)))</x:f>
        <x:v>0.3465919435302919</x:v>
      </x:c>
      <x:c r="H27" s="104" t="n">
        <x:f>MIN(42%,MAX(28%,'紫金运营假设'!$B$19/'紫金运营假设'!$B$18+3%*(H25-1)))</x:f>
        <x:v>0.34691022996748483</x:v>
      </x:c>
      <x:c r="I27" s="104" t="n">
        <x:f>MIN(42%,MAX(28%,'紫金运营假设'!$B$19/'紫金运营假设'!$B$18+3%*(I25-1)))</x:f>
        <x:v>0.34723213384531815</x:v>
      </x:c>
      <x:c r="J27" s="104" t="n">
        <x:f>MIN(42%,MAX(28%,'紫金运营假设'!$B$19/'紫金运营假设'!$B$18+3%*(J25-1)))</x:f>
        <x:v>0.3476445399951541</x:v>
      </x:c>
      <x:c r="K27" s="104" t="n">
        <x:f>MIN(42%,MAX(28%,'紫金运营假设'!$B$19/'紫金运营假设'!$B$18+3%*(K25-1)))</x:f>
        <x:v>0.34806074671839593</x:v>
      </x:c>
      <x:c r="L27" s="104" t="n">
        <x:f>MIN(42%,MAX(28%,'紫金运营假设'!$B$19/'紫金运营假设'!$B$18+3%*(L25-1)))</x:f>
        <x:v>0.3485676434239711</x:v>
      </x:c>
    </x:row>
    <x:row r="28">
      <x:c r="A28" t="str">
        <x:v>其他矿山毛利（十亿元）</x:v>
      </x:c>
      <x:c r="B28" s="101" t="n">
        <x:f>B26*B27</x:f>
        <x:v>4.2</x:v>
      </x:c>
      <x:c r="C28" s="101" t="n">
        <x:f>C26*C27</x:f>
        <x:v>4.666061748021303</x:v>
      </x:c>
      <x:c r="D28" s="101" t="n">
        <x:f>D26*D27</x:f>
        <x:v>4.257843907269218</x:v>
      </x:c>
      <x:c r="E28" s="101" t="n">
        <x:f>E26*E27</x:f>
        <x:v>4.175452780078146</x:v>
      </x:c>
      <x:c r="F28" s="101" t="n">
        <x:f>F26*F27</x:f>
        <x:v>4.197926132474175</x:v>
      </x:c>
      <x:c r="G28" s="101" t="n">
        <x:f>G26*G27</x:f>
        <x:v>4.2973074081291545</x:v>
      </x:c>
      <x:c r="H28" s="101" t="n">
        <x:f>H26*H27</x:f>
        <x:v>4.4160834176325405</x:v>
      </x:c>
      <x:c r="I28" s="101" t="n">
        <x:f>I26*I27</x:f>
        <x:v>4.538168193049613</x:v>
      </x:c>
      <x:c r="J28" s="101" t="n">
        <x:f>J26*J27</x:f>
        <x:v>4.672900085160929</x:v>
      </x:c>
      <x:c r="K28" s="101" t="n">
        <x:f>K26*K27</x:f>
        <x:v>4.811447179713631</x:v>
      </x:c>
      <x:c r="L28" s="101" t="n">
        <x:f>L26*L27</x:f>
        <x:v>4.96345710390452</x:v>
      </x:c>
    </x:row>
    <x:row r="29">
      <x:c r="A29" t="str">
        <x:v>非矿山净收入（十亿元）</x:v>
      </x:c>
      <x:c r="B29" s="101" t="n">
        <x:f>'紫金运营假设'!$B$20*(1.012)^(B4-2025)*(B25)^0.55</x:f>
        <x:v>212.735952</x:v>
      </x:c>
      <x:c r="C29" s="101" t="n">
        <x:f>'紫金运营假设'!$B$20*(1.012)^(C4-2025)*(C25)^0.55</x:f>
        <x:v>231.65880811083656</x:v>
      </x:c>
      <x:c r="D29" s="101" t="n">
        <x:f>'紫金运营假设'!$B$20*(1.012)^(D4-2025)*(D25)^0.55</x:f>
        <x:v>213.02759856910168</x:v>
      </x:c>
      <x:c r="E29" s="101" t="n">
        <x:f>'紫金运营假设'!$B$20*(1.012)^(E4-2025)*(E25)^0.55</x:f>
        <x:v>208.30775338540033</x:v>
      </x:c>
      <x:c r="F29" s="101" t="n">
        <x:f>'紫金运营假设'!$B$20*(1.012)^(F4-2025)*(F25)^0.55</x:f>
        <x:v>208.1555755261479</x:v>
      </x:c>
      <x:c r="G29" s="101" t="n">
        <x:f>'紫金运营假设'!$B$20*(1.012)^(G4-2025)*(G25)^0.55</x:f>
        <x:v>211.31937008730785</x:v>
      </x:c>
      <x:c r="H29" s="101" t="n">
        <x:f>'紫金运营假设'!$B$20*(1.012)^(H4-2025)*(H25)^0.55</x:f>
        <x:v>215.2592640141416</x:v>
      </x:c>
      <x:c r="I29" s="101" t="n">
        <x:f>'紫金运营假设'!$B$20*(1.012)^(I4-2025)*(I25)^0.55</x:f>
        <x:v>219.2717631050943</x:v>
      </x:c>
      <x:c r="J29" s="101" t="n">
        <x:f>'紫金运营假设'!$B$20*(1.012)^(J4-2025)*(J25)^0.55</x:f>
        <x:v>223.7450588805327</x:v>
      </x:c>
      <x:c r="K29" s="101" t="n">
        <x:f>'紫金运营假设'!$B$20*(1.012)^(K4-2025)*(K25)^0.55</x:f>
        <x:v>228.29867272564033</x:v>
      </x:c>
      <x:c r="L29" s="101" t="n">
        <x:f>'紫金运营假设'!$B$20*(1.012)^(L4-2025)*(L25)^0.55</x:f>
        <x:v>233.32445231997661</x:v>
      </x:c>
    </x:row>
    <x:row r="30">
      <x:c r="A30" t="str">
        <x:v>非矿山毛利率</x:v>
      </x:c>
      <x:c r="B30" s="104" t="n">
        <x:f>MAX(5%,MIN(7.2%,'紫金运营假设'!$B$21/'紫金运营假设'!$B$20-1.5%*(B25-1)))</x:f>
        <x:v>0.06963377304462388</x:v>
      </x:c>
      <x:c r="C30" s="104" t="n">
        <x:f>MAX(5%,MIN(7.2%,'紫金运营假设'!$B$21/'紫金运营假设'!$B$20-1.5%*(C25-1)))</x:f>
        <x:v>0.06749580674781853</x:v>
      </x:c>
      <x:c r="D30" s="104" t="n">
        <x:f>MAX(5%,MIN(7.2%,'紫金运营假设'!$B$21/'紫金运营假设'!$B$20-1.5%*(D25-1)))</x:f>
        <x:v>0.07023469072483347</x:v>
      </x:c>
      <x:c r="E30" s="104" t="n">
        <x:f>MAX(5%,MIN(7.2%,'紫金运营假设'!$B$21/'紫金运营假设'!$B$20-1.5%*(E25-1)))</x:f>
        <x:v>0.07110607196852796</x:v>
      </x:c>
      <x:c r="F30" s="104" t="n">
        <x:f>MAX(5%,MIN(7.2%,'紫金运营假设'!$B$21/'紫金运营假设'!$B$20-1.5%*(F25-1)))</x:f>
        <x:v>0.07141388378279735</x:v>
      </x:c>
      <x:c r="G30" s="104" t="n">
        <x:f>MAX(5%,MIN(7.2%,'紫金运营假设'!$B$21/'紫金运营假设'!$B$20-1.5%*(G25-1)))</x:f>
        <x:v>0.07133780127947797</x:v>
      </x:c>
      <x:c r="H30" s="104" t="n">
        <x:f>MAX(5%,MIN(7.2%,'紫金运营假设'!$B$21/'紫金运营假设'!$B$20-1.5%*(H25-1)))</x:f>
        <x:v>0.07117865806088149</x:v>
      </x:c>
      <x:c r="I30" s="104" t="n">
        <x:f>MAX(5%,MIN(7.2%,'紫金运营假设'!$B$21/'紫金运营假设'!$B$20-1.5%*(I25-1)))</x:f>
        <x:v>0.07101770612196481</x:v>
      </x:c>
      <x:c r="J30" s="104" t="n">
        <x:f>MAX(5%,MIN(7.2%,'紫金运营假设'!$B$21/'紫金运营假设'!$B$20-1.5%*(J25-1)))</x:f>
        <x:v>0.07081150304704686</x:v>
      </x:c>
      <x:c r="K30" s="104" t="n">
        <x:f>MAX(5%,MIN(7.2%,'紫金运营假设'!$B$21/'紫金运营假设'!$B$20-1.5%*(K25-1)))</x:f>
        <x:v>0.07060339968542592</x:v>
      </x:c>
      <x:c r="L30" s="104" t="n">
        <x:f>MAX(5%,MIN(7.2%,'紫金运营假设'!$B$21/'紫金运营假设'!$B$20-1.5%*(L25-1)))</x:f>
        <x:v>0.07034995133263833</x:v>
      </x:c>
    </x:row>
    <x:row r="31">
      <x:c r="A31" t="str">
        <x:v>非矿山毛利（十亿元）</x:v>
      </x:c>
      <x:c r="B31" s="101" t="n">
        <x:f>B29*B30</x:f>
        <x:v>14.813607000000001</x:v>
      </x:c>
      <x:c r="C31" s="101" t="n">
        <x:f>C29*C30</x:f>
        <x:v>15.635998143679002</x:v>
      </x:c>
      <x:c r="D31" s="101" t="n">
        <x:f>D29*D30</x:f>
        <x:v>14.961927501354834</x:v>
      </x:c>
      <x:c r="E31" s="101" t="n">
        <x:f>E29*E30</x:f>
        <x:v>14.81194610382465</x:v>
      </x:c>
      <x:c r="F31" s="101" t="n">
        <x:f>F29*F30</x:f>
        <x:v>14.865198079365625</x:v>
      </x:c>
      <x:c r="G31" s="101" t="n">
        <x:f>G29*G30</x:f>
        <x:v>15.07505922979283</x:v>
      </x:c>
      <x:c r="H31" s="101" t="n">
        <x:f>H29*H30</x:f>
        <x:v>15.321865547699595</x:v>
      </x:c>
      <x:c r="I31" s="101" t="n">
        <x:f>I29*I30</x:f>
        <x:v>15.572177633042672</x:v>
      </x:c>
      <x:c r="J31" s="101" t="n">
        <x:f>J29*J30</x:f>
        <x:v>15.84372391868052</x:v>
      </x:c>
      <x:c r="K31" s="101" t="n">
        <x:f>K29*K30</x:f>
        <x:v>16.11866243810063</x:v>
      </x:c>
      <x:c r="L31" s="101" t="n">
        <x:f>L29*L30</x:f>
        <x:v>16.414363865424846</x:v>
      </x:c>
    </x:row>
    <x:row r="32">
      <x:c r="B32" s="101"/>
      <x:c r="C32" s="101"/>
      <x:c r="D32" s="101"/>
      <x:c r="E32" s="101"/>
      <x:c r="F32" s="101"/>
      <x:c r="G32" s="101"/>
      <x:c r="H32" s="101"/>
      <x:c r="I32" s="101"/>
      <x:c r="J32" s="101"/>
      <x:c r="K32" s="101"/>
      <x:c r="L32" s="101"/>
    </x:row>
    <x:row r="33">
      <x:c r="A33" s="27" t="str">
        <x:v>营业收入（十亿元）</x:v>
      </x:c>
      <x:c r="B33" s="100" t="n">
        <x:f>SUM(B16,B19,B22,B26,B29)</x:f>
        <x:v>349.079</x:v>
      </x:c>
      <x:c r="C33" s="100" t="n">
        <x:f>SUM(C16,C19,C22,C26,C29)</x:f>
        <x:v>406.4750373279727</x:v>
      </x:c>
      <x:c r="D33" s="100" t="n">
        <x:f>SUM(D16,D19,D22,D26,D29)</x:f>
        <x:v>361.63528763025283</x:v>
      </x:c>
      <x:c r="E33" s="100" t="n">
        <x:f>SUM(E16,E19,E22,E26,E29)</x:f>
        <x:v>362.04449377753997</x:v>
      </x:c>
      <x:c r="F33" s="100" t="n">
        <x:f>SUM(F16,F19,F22,F26,F29)</x:f>
        <x:v>366.16670997018366</x:v>
      </x:c>
      <x:c r="G33" s="100" t="n">
        <x:f>SUM(G16,G19,G22,G26,G29)</x:f>
        <x:v>378.23958765885754</x:v>
      </x:c>
      <x:c r="H33" s="100" t="n">
        <x:f>SUM(H16,H19,H22,H26,H29)</x:f>
        <x:v>391.37732649269014</x:v>
      </x:c>
      <x:c r="I33" s="100" t="n">
        <x:f>SUM(I16,I19,I22,I26,I29)</x:f>
        <x:v>403.92025938123567</x:v>
      </x:c>
      <x:c r="J33" s="100" t="n">
        <x:f>SUM(J16,J19,J22,J26,J29)</x:f>
        <x:v>417.3922171408195</x:v>
      </x:c>
      <x:c r="K33" s="100" t="n">
        <x:f>SUM(K16,K19,K22,K26,K29)</x:f>
        <x:v>431.68514685771083</x:v>
      </x:c>
      <x:c r="L33" s="100" t="n">
        <x:f>SUM(L16,L19,L22,L26,L29)</x:f>
        <x:v>449.05898483437284</x:v>
      </x:c>
    </x:row>
    <x:row r="34">
      <x:c r="A34" t="str">
        <x:v>集团毛利润（十亿元）</x:v>
      </x:c>
      <x:c r="B34" s="101" t="n">
        <x:f>SUM(B18,B21,B24,B28,B31)</x:f>
        <x:v>96.79</x:v>
      </x:c>
      <x:c r="C34" s="101" t="n">
        <x:f>SUM(C18,C21,C24,C28,C31)</x:f>
        <x:v>125.24049747818165</x:v>
      </x:c>
      <x:c r="D34" s="101" t="n">
        <x:f>SUM(D18,D21,D24,D28,D31)</x:f>
        <x:v>90.65695832163958</x:v>
      </x:c>
      <x:c r="E34" s="101" t="n">
        <x:f>SUM(E18,E21,E24,E28,E31)</x:f>
        <x:v>82.68202190203523</x:v>
      </x:c>
      <x:c r="F34" s="101" t="n">
        <x:f>SUM(F18,F21,F24,F28,F31)</x:f>
        <x:v>79.0067437108118</x:v>
      </x:c>
      <x:c r="G34" s="101" t="n">
        <x:f>SUM(G18,G21,G24,G28,G31)</x:f>
        <x:v>80.76064612522893</x:v>
      </x:c>
      <x:c r="H34" s="101" t="n">
        <x:f>SUM(H18,H21,H24,H28,H31)</x:f>
        <x:v>83.53746381220387</x:v>
      </x:c>
      <x:c r="I34" s="101" t="n">
        <x:f>SUM(I18,I21,I24,I28,I31)</x:f>
        <x:v>85.9875939083759</x:v>
      </x:c>
      <x:c r="J34" s="101" t="n">
        <x:f>SUM(J18,J21,J24,J28,J31)</x:f>
        <x:v>88.92015585822874</x:v>
      </x:c>
      <x:c r="K34" s="101" t="n">
        <x:f>SUM(K18,K21,K24,K28,K31)</x:f>
        <x:v>92.01096713670586</x:v>
      </x:c>
      <x:c r="L34" s="101" t="n">
        <x:f>SUM(L18,L21,L24,L28,L31)</x:f>
        <x:v>97.35475852580977</x:v>
      </x:c>
    </x:row>
    <x:row r="35">
      <x:c r="A35" t="str">
        <x:v>费用及其他净额（十亿元）</x:v>
      </x:c>
      <x:c r="B35" s="101" t="n">
        <x:f>'紫金运营假设'!$B$22*(B33/'紫金运营假设'!$B$5)^0.38*(1.02)^(B4-2025)</x:f>
        <x:v>16.04</x:v>
      </x:c>
      <x:c r="C35" s="101" t="n">
        <x:f>'紫金运营假设'!$B$22*(C33/'紫金运营假设'!$B$5)^0.38*(1.02)^(C4-2025)</x:f>
        <x:v>17.335101750895642</x:v>
      </x:c>
      <x:c r="D35" s="101" t="n">
        <x:f>'紫金运营假设'!$B$22*(D33/'紫金运营假设'!$B$5)^0.38*(1.02)^(D4-2025)</x:f>
        <x:v>16.913621097544954</x:v>
      </x:c>
      <x:c r="E35" s="101" t="n">
        <x:f>'紫金运营假设'!$B$22*(E33/'紫金运营假设'!$B$5)^0.38*(1.02)^(E4-2025)</x:f>
        <x:v>17.259309002409257</x:v>
      </x:c>
      <x:c r="F35" s="101" t="n">
        <x:f>'紫金运营假设'!$B$22*(F33/'紫金运营假设'!$B$5)^0.38*(1.02)^(F4-2025)</x:f>
        <x:v>17.68039657847502</x:v>
      </x:c>
      <x:c r="G35" s="101" t="n">
        <x:f>'紫金运营假设'!$B$22*(G33/'紫金运营假设'!$B$5)^0.38*(1.02)^(G4-2025)</x:f>
        <x:v>18.257682938651293</x:v>
      </x:c>
      <x:c r="H35" s="101" t="n">
        <x:f>'紫金运营假设'!$B$22*(H33/'紫金运营假设'!$B$5)^0.38*(1.02)^(H4-2025)</x:f>
        <x:v>18.866039151271675</x:v>
      </x:c>
      <x:c r="I35" s="101" t="n">
        <x:f>'紫金运营假设'!$B$22*(I33/'紫金运营假设'!$B$5)^0.38*(1.02)^(I4-2025)</x:f>
        <x:v>19.47542273925709</x:v>
      </x:c>
      <x:c r="J35" s="101" t="n">
        <x:f>'紫金运营假设'!$B$22*(J33/'紫金运营假设'!$B$5)^0.38*(1.02)^(J4-2025)</x:f>
        <x:v>20.114144927762204</x:v>
      </x:c>
      <x:c r="K35" s="101" t="n">
        <x:f>'紫金运营假设'!$B$22*(K33/'紫金运营假设'!$B$5)^0.38*(1.02)^(K4-2025)</x:f>
        <x:v>20.780614950453973</x:v>
      </x:c>
      <x:c r="L35" s="101" t="n">
        <x:f>'紫金运营假设'!$B$22*(L33/'紫金运营假设'!$B$5)^0.38*(1.02)^(L4-2025)</x:f>
        <x:v>21.516436940766145</x:v>
      </x:c>
    </x:row>
    <x:row r="36">
      <x:c r="A36" t="str">
        <x:v>税前利润（十亿元）</x:v>
      </x:c>
      <x:c r="B36" s="101" t="n">
        <x:f>B34-B35</x:f>
        <x:v>80.75</x:v>
      </x:c>
      <x:c r="C36" s="101" t="n">
        <x:f>C34-C35</x:f>
        <x:v>107.905395727286</x:v>
      </x:c>
      <x:c r="D36" s="101" t="n">
        <x:f>D34-D35</x:f>
        <x:v>73.74333722409463</x:v>
      </x:c>
      <x:c r="E36" s="101" t="n">
        <x:f>E34-E35</x:f>
        <x:v>65.42271289962598</x:v>
      </x:c>
      <x:c r="F36" s="101" t="n">
        <x:f>F34-F35</x:f>
        <x:v>61.326347132336785</x:v>
      </x:c>
      <x:c r="G36" s="101" t="n">
        <x:f>G34-G35</x:f>
        <x:v>62.50296318657764</x:v>
      </x:c>
      <x:c r="H36" s="101" t="n">
        <x:f>H34-H35</x:f>
        <x:v>64.67142466093219</x:v>
      </x:c>
      <x:c r="I36" s="101" t="n">
        <x:f>I34-I35</x:f>
        <x:v>66.5121711691188</x:v>
      </x:c>
      <x:c r="J36" s="101" t="n">
        <x:f>J34-J35</x:f>
        <x:v>68.80601093046653</x:v>
      </x:c>
      <x:c r="K36" s="101" t="n">
        <x:f>K34-K35</x:f>
        <x:v>71.23035218625188</x:v>
      </x:c>
      <x:c r="L36" s="101" t="n">
        <x:f>L34-L35</x:f>
        <x:v>75.83832158504363</x:v>
      </x:c>
    </x:row>
    <x:row r="37">
      <x:c r="A37" t="str">
        <x:v>所得税率</x:v>
      </x:c>
      <x:c r="B37" s="106" t="n">
        <x:f>'紫金运营假设'!B37</x:f>
        <x:v>0.2096640372493901</x:v>
      </x:c>
      <x:c r="C37" s="106" t="n">
        <x:f>'紫金运营假设'!C37</x:f>
        <x:v>0.22</x:v>
      </x:c>
      <x:c r="D37" s="106" t="n">
        <x:f>'紫金运营假设'!D37</x:f>
        <x:v>0.22</x:v>
      </x:c>
      <x:c r="E37" s="106" t="n">
        <x:f>'紫金运营假设'!E37</x:f>
        <x:v>0.22</x:v>
      </x:c>
      <x:c r="F37" s="106" t="n">
        <x:f>'紫金运营假设'!F37</x:f>
        <x:v>0.22</x:v>
      </x:c>
      <x:c r="G37" s="106" t="n">
        <x:f>'紫金运营假设'!G37</x:f>
        <x:v>0.22</x:v>
      </x:c>
      <x:c r="H37" s="106" t="n">
        <x:f>'紫金运营假设'!H37</x:f>
        <x:v>0.22</x:v>
      </x:c>
      <x:c r="I37" s="106" t="n">
        <x:f>'紫金运营假设'!I37</x:f>
        <x:v>0.22</x:v>
      </x:c>
      <x:c r="J37" s="106" t="n">
        <x:f>'紫金运营假设'!J37</x:f>
        <x:v>0.22</x:v>
      </x:c>
      <x:c r="K37" s="106" t="n">
        <x:f>'紫金运营假设'!K37</x:f>
        <x:v>0.22</x:v>
      </x:c>
      <x:c r="L37" s="106" t="n">
        <x:f>'紫金运营假设'!L37</x:f>
        <x:v>0.22</x:v>
      </x:c>
    </x:row>
    <x:row r="38">
      <x:c r="A38" t="str">
        <x:v>集团净利润（十亿元）</x:v>
      </x:c>
      <x:c r="B38" s="104" t="n">
        <x:f>B36*(1-B37)</x:f>
        <x:v>63.81962899211175</x:v>
      </x:c>
      <x:c r="C38" s="104" t="n">
        <x:f>C36*(1-C37)</x:f>
        <x:v>84.16620866728309</x:v>
      </x:c>
      <x:c r="D38" s="104" t="n">
        <x:f>D36*(1-D37)</x:f>
        <x:v>57.51980303479382</x:v>
      </x:c>
      <x:c r="E38" s="104" t="n">
        <x:f>E36*(1-E37)</x:f>
        <x:v>51.029716061708264</x:v>
      </x:c>
      <x:c r="F38" s="104" t="n">
        <x:f>F36*(1-F37)</x:f>
        <x:v>47.834550763222694</x:v>
      </x:c>
      <x:c r="G38" s="104" t="n">
        <x:f>G36*(1-G37)</x:f>
        <x:v>48.75231128553056</x:v>
      </x:c>
      <x:c r="H38" s="104" t="n">
        <x:f>H36*(1-H37)</x:f>
        <x:v>50.44371123552711</x:v>
      </x:c>
      <x:c r="I38" s="104" t="n">
        <x:f>I36*(1-I37)</x:f>
        <x:v>51.87949351191266</x:v>
      </x:c>
      <x:c r="J38" s="104" t="n">
        <x:f>J36*(1-J37)</x:f>
        <x:v>53.66868852576389</x:v>
      </x:c>
      <x:c r="K38" s="104" t="n">
        <x:f>K36*(1-K37)</x:f>
        <x:v>55.559674705276464</x:v>
      </x:c>
      <x:c r="L38" s="104" t="n">
        <x:f>L36*(1-L37)</x:f>
        <x:v>59.153890836334035</x:v>
      </x:c>
    </x:row>
    <x:row r="39">
      <x:c r="A39" t="str">
        <x:v>归母利润占比</x:v>
      </x:c>
      <x:c r="B39" s="106" t="n">
        <x:f>'紫金运营假设'!B38</x:f>
        <x:v>0.811271975180972</x:v>
      </x:c>
      <x:c r="C39" s="106" t="n">
        <x:f>'紫金运营假设'!C38</x:f>
        <x:v>0.8</x:v>
      </x:c>
      <x:c r="D39" s="106" t="n">
        <x:f>'紫金运营假设'!D38</x:f>
        <x:v>0.798888888888889</x:v>
      </x:c>
      <x:c r="E39" s="106" t="n">
        <x:f>'紫金运营假设'!E38</x:f>
        <x:v>0.7977777777777778</x:v>
      </x:c>
      <x:c r="F39" s="106" t="n">
        <x:f>'紫金运营假设'!F38</x:f>
        <x:v>0.7966666666666667</x:v>
      </x:c>
      <x:c r="G39" s="106" t="n">
        <x:f>'紫金运营假设'!G38</x:f>
        <x:v>0.7955555555555556</x:v>
      </x:c>
      <x:c r="H39" s="106" t="n">
        <x:f>'紫金运营假设'!H38</x:f>
        <x:v>0.7944444444444445</x:v>
      </x:c>
      <x:c r="I39" s="106" t="n">
        <x:f>'紫金运营假设'!I38</x:f>
        <x:v>0.7933333333333333</x:v>
      </x:c>
      <x:c r="J39" s="106" t="n">
        <x:f>'紫金运营假设'!J38</x:f>
        <x:v>0.7922222222222223</x:v>
      </x:c>
      <x:c r="K39" s="106" t="n">
        <x:f>'紫金运营假设'!K38</x:f>
        <x:v>0.7911111111111111</x:v>
      </x:c>
      <x:c r="L39" s="106" t="n">
        <x:f>'紫金运营假设'!L38</x:f>
        <x:v>0.79</x:v>
      </x:c>
    </x:row>
    <x:row r="40">
      <x:c r="A40" s="27" t="str">
        <x:v>归母净利润（十亿元）</x:v>
      </x:c>
      <x:c r="B40" s="100" t="n">
        <x:f>B38*B39</x:f>
        <x:v>51.77507646774733</x:v>
      </x:c>
      <x:c r="C40" s="100" t="n">
        <x:f>C38*C39</x:f>
        <x:v>67.33296693382647</x:v>
      </x:c>
      <x:c r="D40" s="100" t="n">
        <x:f>D38*D39</x:f>
        <x:v>45.951931535574175</x:v>
      </x:c>
      <x:c r="E40" s="100" t="n">
        <x:f>E38*E39</x:f>
        <x:v>40.71037348034059</x:v>
      </x:c>
      <x:c r="F40" s="100" t="n">
        <x:f>F38*F39</x:f>
        <x:v>38.10819210803408</x:v>
      </x:c>
      <x:c r="G40" s="100" t="n">
        <x:f>G38*G39</x:f>
        <x:v>38.785172089377646</x:v>
      </x:c>
      <x:c r="H40" s="100" t="n">
        <x:f>H38*H39</x:f>
        <x:v>40.07472614822432</x:v>
      </x:c>
      <x:c r="I40" s="100" t="n">
        <x:f>I38*I39</x:f>
        <x:v>41.157731519450714</x:v>
      </x:c>
      <x:c r="J40" s="100" t="n">
        <x:f>J38*J39</x:f>
        <x:v>42.51752768763295</x:v>
      </x:c>
      <x:c r="K40" s="100" t="n">
        <x:f>K38*K39</x:f>
        <x:v>43.95387598906316</x:v>
      </x:c>
      <x:c r="L40" s="100" t="n">
        <x:f>L38*L39</x:f>
        <x:v>46.73157376070389</x:v>
      </x:c>
    </x:row>
    <x:row r="41">
      <x:c r="A41" t="str">
        <x:v>EPS（RMB/股）</x:v>
      </x:c>
      <x:c r="B41" s="108" t="n">
        <x:f>B40/'紫金运营假设'!$B$4</x:f>
        <x:v>1.9470902360854172</x:v>
      </x:c>
      <x:c r="C41" s="108" t="n">
        <x:f>C40/'紫金运营假设'!$B$4</x:f>
        <x:v>2.5321712960710943</x:v>
      </x:c>
      <x:c r="D41" s="108" t="n">
        <x:f>D40/'紫金运营假设'!$B$4</x:f>
        <x:v>1.7281009189415282</x:v>
      </x:c>
      <x:c r="E41" s="108" t="n">
        <x:f>E40/'紫金运营假设'!$B$4</x:f>
        <x:v>1.5309831702583803</x:v>
      </x:c>
      <x:c r="F41" s="108" t="n">
        <x:f>F40/'紫金运营假设'!$B$4</x:f>
        <x:v>1.4331236925288287</x:v>
      </x:c>
      <x:c r="G41" s="108" t="n">
        <x:f>G40/'紫金运营假设'!$B$4</x:f>
        <x:v>1.4585826817110166</x:v>
      </x:c>
      <x:c r="H41" s="108" t="n">
        <x:f>H40/'紫金运营假设'!$B$4</x:f>
        <x:v>1.507078565989407</x:v>
      </x:c>
      <x:c r="I41" s="108" t="n">
        <x:f>I40/'紫金运营假设'!$B$4</x:f>
        <x:v>1.5478068338705093</x:v>
      </x:c>
      <x:c r="J41" s="108" t="n">
        <x:f>J40/'紫金运营假设'!$B$4</x:f>
        <x:v>1.5989442927168196</x:v>
      </x:c>
      <x:c r="K41" s="108" t="n">
        <x:f>K40/'紫金运营假设'!$B$4</x:f>
        <x:v>1.6529606253643396</x:v>
      </x:c>
      <x:c r="L41" s="108" t="n">
        <x:f>L40/'紫金运营假设'!$B$4</x:f>
        <x:v>1.7574206972548565</x:v>
      </x:c>
    </x:row>
    <x:row r="42">
      <x:c r="A42" t="str">
        <x:v>分红率</x:v>
      </x:c>
      <x:c r="B42" s="109" t="n">
        <x:f>'紫金运营假设'!B39</x:f>
        <x:v>0.308</x:v>
      </x:c>
      <x:c r="C42" s="109" t="n">
        <x:f>'紫金运营假设'!C39</x:f>
        <x:v>0.32</x:v>
      </x:c>
      <x:c r="D42" s="109" t="n">
        <x:f>'紫金运营假设'!D39</x:f>
        <x:v>0.32</x:v>
      </x:c>
      <x:c r="E42" s="109" t="n">
        <x:f>'紫金运营假设'!E39</x:f>
        <x:v>0.32</x:v>
      </x:c>
      <x:c r="F42" s="109" t="n">
        <x:f>'紫金运营假设'!F39</x:f>
        <x:v>0.32</x:v>
      </x:c>
      <x:c r="G42" s="109" t="n">
        <x:f>'紫金运营假设'!G39</x:f>
        <x:v>0.32</x:v>
      </x:c>
      <x:c r="H42" s="109" t="n">
        <x:f>'紫金运营假设'!H39</x:f>
        <x:v>0.32</x:v>
      </x:c>
      <x:c r="I42" s="109" t="n">
        <x:f>'紫金运营假设'!I39</x:f>
        <x:v>0.32</x:v>
      </x:c>
      <x:c r="J42" s="109" t="n">
        <x:f>'紫金运营假设'!J39</x:f>
        <x:v>0.32</x:v>
      </x:c>
      <x:c r="K42" s="109" t="n">
        <x:f>'紫金运营假设'!K39</x:f>
        <x:v>0.32</x:v>
      </x:c>
      <x:c r="L42" s="109" t="n">
        <x:f>'紫金运营假设'!L39</x:f>
        <x:v>0.32</x:v>
      </x:c>
    </x:row>
    <x:row r="43">
      <x:c r="A43" t="str">
        <x:v>DPS（RMB/股）</x:v>
      </x:c>
      <x:c r="B43" s="108" t="n">
        <x:f>B41*B42</x:f>
        <x:v>0.5997037927143085</x:v>
      </x:c>
      <x:c r="C43" s="108" t="n">
        <x:f>C41*C42</x:f>
        <x:v>0.8102948147427502</x:v>
      </x:c>
      <x:c r="D43" s="108" t="n">
        <x:f>D41*D42</x:f>
        <x:v>0.552992294061289</x:v>
      </x:c>
      <x:c r="E43" s="108" t="n">
        <x:f>E41*E42</x:f>
        <x:v>0.4899146144826817</x:v>
      </x:c>
      <x:c r="F43" s="108" t="n">
        <x:f>F41*F42</x:f>
        <x:v>0.4585995816092252</x:v>
      </x:c>
      <x:c r="G43" s="108" t="n">
        <x:f>G41*G42</x:f>
        <x:v>0.4667464581475253</x:v>
      </x:c>
      <x:c r="H43" s="108" t="n">
        <x:f>H41*H42</x:f>
        <x:v>0.4822651411166103</x:v>
      </x:c>
      <x:c r="I43" s="108" t="n">
        <x:f>I41*I42</x:f>
        <x:v>0.49529818683856297</x:v>
      </x:c>
      <x:c r="J43" s="108" t="n">
        <x:f>J41*J42</x:f>
        <x:v>0.5116621736693823</x:v>
      </x:c>
      <x:c r="K43" s="108" t="n">
        <x:f>K41*K42</x:f>
        <x:v>0.5289474001165887</x:v>
      </x:c>
      <x:c r="L43" s="108" t="n">
        <x:f>L41*L42</x:f>
        <x:v>0.5623746231215541</x:v>
      </x:c>
    </x:row>
    <x:row r="44">
      <x:c r="A44" t="str">
        <x:v>PE下限</x:v>
      </x:c>
      <x:c r="B44" s="112" t="n">
        <x:f>'紫金运营假设'!B40</x:f>
        <x:v>0</x:v>
      </x:c>
      <x:c r="C44" s="112" t="n">
        <x:f>'紫金运营假设'!C40</x:f>
        <x:v>9</x:v>
      </x:c>
      <x:c r="D44" s="112" t="n">
        <x:f>'紫金运营假设'!D40</x:f>
        <x:v>9</x:v>
      </x:c>
      <x:c r="E44" s="112" t="n">
        <x:f>'紫金运营假设'!E40</x:f>
        <x:v>9</x:v>
      </x:c>
      <x:c r="F44" s="112" t="n">
        <x:f>'紫金运营假设'!F40</x:f>
        <x:v>9</x:v>
      </x:c>
      <x:c r="G44" s="112" t="n">
        <x:f>'紫金运营假设'!G40</x:f>
        <x:v>9</x:v>
      </x:c>
      <x:c r="H44" s="112" t="n">
        <x:f>'紫金运营假设'!H40</x:f>
        <x:v>9</x:v>
      </x:c>
      <x:c r="I44" s="112" t="n">
        <x:f>'紫金运营假设'!I40</x:f>
        <x:v>9</x:v>
      </x:c>
      <x:c r="J44" s="112" t="n">
        <x:f>'紫金运营假设'!J40</x:f>
        <x:v>9</x:v>
      </x:c>
      <x:c r="K44" s="112" t="n">
        <x:f>'紫金运营假设'!K40</x:f>
        <x:v>9</x:v>
      </x:c>
      <x:c r="L44" s="112" t="n">
        <x:f>'紫金运营假设'!L40</x:f>
        <x:v>9</x:v>
      </x:c>
    </x:row>
    <x:row r="45">
      <x:c r="A45" t="str">
        <x:v>PE中枢</x:v>
      </x:c>
      <x:c r="B45" s="112" t="n">
        <x:f>'紫金运营假设'!B41</x:f>
        <x:v>0</x:v>
      </x:c>
      <x:c r="C45" s="112" t="n">
        <x:f>'紫金运营假设'!C41</x:f>
        <x:v>10</x:v>
      </x:c>
      <x:c r="D45" s="112" t="n">
        <x:f>'紫金运营假设'!D41</x:f>
        <x:v>10</x:v>
      </x:c>
      <x:c r="E45" s="112" t="n">
        <x:f>'紫金运营假设'!E41</x:f>
        <x:v>10</x:v>
      </x:c>
      <x:c r="F45" s="112" t="n">
        <x:f>'紫金运营假设'!F41</x:f>
        <x:v>10</x:v>
      </x:c>
      <x:c r="G45" s="112" t="n">
        <x:f>'紫金运营假设'!G41</x:f>
        <x:v>10</x:v>
      </x:c>
      <x:c r="H45" s="112" t="n">
        <x:f>'紫金运营假设'!H41</x:f>
        <x:v>10</x:v>
      </x:c>
      <x:c r="I45" s="112" t="n">
        <x:f>'紫金运营假设'!I41</x:f>
        <x:v>10</x:v>
      </x:c>
      <x:c r="J45" s="112" t="n">
        <x:f>'紫金运营假设'!J41</x:f>
        <x:v>10</x:v>
      </x:c>
      <x:c r="K45" s="112" t="n">
        <x:f>'紫金运营假设'!K41</x:f>
        <x:v>10</x:v>
      </x:c>
      <x:c r="L45" s="112" t="n">
        <x:f>'紫金运营假设'!L41</x:f>
        <x:v>10</x:v>
      </x:c>
    </x:row>
    <x:row r="46">
      <x:c r="A46" t="str">
        <x:v>PE上限</x:v>
      </x:c>
      <x:c r="B46" s="112" t="n">
        <x:f>'紫金运营假设'!B42</x:f>
        <x:v>0</x:v>
      </x:c>
      <x:c r="C46" s="112" t="n">
        <x:f>'紫金运营假设'!C42</x:f>
        <x:v>11</x:v>
      </x:c>
      <x:c r="D46" s="112" t="n">
        <x:f>'紫金运营假设'!D42</x:f>
        <x:v>11</x:v>
      </x:c>
      <x:c r="E46" s="112" t="n">
        <x:f>'紫金运营假设'!E42</x:f>
        <x:v>11</x:v>
      </x:c>
      <x:c r="F46" s="112" t="n">
        <x:f>'紫金运营假设'!F42</x:f>
        <x:v>11</x:v>
      </x:c>
      <x:c r="G46" s="112" t="n">
        <x:f>'紫金运营假设'!G42</x:f>
        <x:v>11</x:v>
      </x:c>
      <x:c r="H46" s="112" t="n">
        <x:f>'紫金运营假设'!H42</x:f>
        <x:v>11</x:v>
      </x:c>
      <x:c r="I46" s="112" t="n">
        <x:f>'紫金运营假设'!I42</x:f>
        <x:v>11</x:v>
      </x:c>
      <x:c r="J46" s="112" t="n">
        <x:f>'紫金运营假设'!J42</x:f>
        <x:v>11</x:v>
      </x:c>
      <x:c r="K46" s="112" t="n">
        <x:f>'紫金运营假设'!K42</x:f>
        <x:v>11</x:v>
      </x:c>
      <x:c r="L46" s="112" t="n">
        <x:f>'紫金运营假设'!L42</x:f>
        <x:v>11</x:v>
      </x:c>
    </x:row>
    <x:row r="47">
      <x:c r="A47" s="27" t="str">
        <x:v>合理股价下限（RMB）</x:v>
      </x:c>
      <x:c r="B47" s="100" t="n">
        <x:f>B41*B44</x:f>
        <x:v>0</x:v>
      </x:c>
      <x:c r="C47" s="100" t="n">
        <x:f>C41*C44</x:f>
        <x:v>22.78954166463985</x:v>
      </x:c>
      <x:c r="D47" s="100" t="n">
        <x:f>D41*D44</x:f>
        <x:v>15.552908270473754</x:v>
      </x:c>
      <x:c r="E47" s="100" t="n">
        <x:f>E41*E44</x:f>
        <x:v>13.778848532325423</x:v>
      </x:c>
      <x:c r="F47" s="100" t="n">
        <x:f>F41*F44</x:f>
        <x:v>12.898113232759458</x:v>
      </x:c>
      <x:c r="G47" s="100" t="n">
        <x:f>G41*G44</x:f>
        <x:v>13.127244135399149</x:v>
      </x:c>
      <x:c r="H47" s="100" t="n">
        <x:f>H41*H44</x:f>
        <x:v>13.563707093904663</x:v>
      </x:c>
      <x:c r="I47" s="100" t="n">
        <x:f>I41*I44</x:f>
        <x:v>13.930261504834585</x:v>
      </x:c>
      <x:c r="J47" s="100" t="n">
        <x:f>J41*J44</x:f>
        <x:v>14.390498634451376</x:v>
      </x:c>
      <x:c r="K47" s="100" t="n">
        <x:f>K41*K44</x:f>
        <x:v>14.876645628279057</x:v>
      </x:c>
      <x:c r="L47" s="100" t="n">
        <x:f>L41*L44</x:f>
        <x:v>15.816786275293708</x:v>
      </x:c>
    </x:row>
    <x:row r="48">
      <x:c r="A48" t="str">
        <x:v>合理股价中枢（RMB）</x:v>
      </x:c>
      <x:c r="B48" s="101" t="n">
        <x:f>B41*B45</x:f>
        <x:v>0</x:v>
      </x:c>
      <x:c r="C48" s="101" t="n">
        <x:f>C41*C45</x:f>
        <x:v>25.321712960710943</x:v>
      </x:c>
      <x:c r="D48" s="101" t="n">
        <x:f>D41*D45</x:f>
        <x:v>17.281009189415283</x:v>
      </x:c>
      <x:c r="E48" s="101" t="n">
        <x:f>E41*E45</x:f>
        <x:v>15.309831702583804</x:v>
      </x:c>
      <x:c r="F48" s="101" t="n">
        <x:f>F41*F45</x:f>
        <x:v>14.331236925288287</x:v>
      </x:c>
      <x:c r="G48" s="101" t="n">
        <x:f>G41*G45</x:f>
        <x:v>14.585826817110165</x:v>
      </x:c>
      <x:c r="H48" s="101" t="n">
        <x:f>H41*H45</x:f>
        <x:v>15.07078565989407</x:v>
      </x:c>
      <x:c r="I48" s="101" t="n">
        <x:f>I41*I45</x:f>
        <x:v>15.478068338705093</x:v>
      </x:c>
      <x:c r="J48" s="101" t="n">
        <x:f>J41*J45</x:f>
        <x:v>15.989442927168195</x:v>
      </x:c>
      <x:c r="K48" s="101" t="n">
        <x:f>K41*K45</x:f>
        <x:v>16.529606253643397</x:v>
      </x:c>
      <x:c r="L48" s="101" t="n">
        <x:f>L41*L45</x:f>
        <x:v>17.574206972548566</x:v>
      </x:c>
    </x:row>
    <x:row r="49">
      <x:c r="A49" t="str">
        <x:v>合理股价上限（RMB）</x:v>
      </x:c>
      <x:c r="B49" s="101" t="n">
        <x:f>B41*B46</x:f>
        <x:v>0</x:v>
      </x:c>
      <x:c r="C49" s="101" t="n">
        <x:f>C41*C46</x:f>
        <x:v>27.853884256782038</x:v>
      </x:c>
      <x:c r="D49" s="101" t="n">
        <x:f>D41*D46</x:f>
        <x:v>19.00911010835681</x:v>
      </x:c>
      <x:c r="E49" s="101" t="n">
        <x:f>E41*E46</x:f>
        <x:v>16.840814872842184</x:v>
      </x:c>
      <x:c r="F49" s="101" t="n">
        <x:f>F41*F46</x:f>
        <x:v>15.764360617817115</x:v>
      </x:c>
      <x:c r="G49" s="101" t="n">
        <x:f>G41*G46</x:f>
        <x:v>16.04440949882118</x:v>
      </x:c>
      <x:c r="H49" s="101" t="n">
        <x:f>H41*H46</x:f>
        <x:v>16.577864225883477</x:v>
      </x:c>
      <x:c r="I49" s="101" t="n">
        <x:f>I41*I46</x:f>
        <x:v>17.025875172575603</x:v>
      </x:c>
      <x:c r="J49" s="101" t="n">
        <x:f>J41*J46</x:f>
        <x:v>17.588387219885014</x:v>
      </x:c>
      <x:c r="K49" s="101" t="n">
        <x:f>K41*K46</x:f>
        <x:v>18.182566879007737</x:v>
      </x:c>
      <x:c r="L49" s="101" t="n">
        <x:f>L41*L46</x:f>
        <x:v>19.33162766980342</x:v>
      </x:c>
    </x:row>
    <x:row r="53">
      <x:c r="A53" s="54" t="str">
        <x:v>基准情景预测</x:v>
      </x:c>
      <x:c r="B53" s="54"/>
      <x:c r="C53" s="54"/>
      <x:c r="D53" s="54"/>
      <x:c r="E53" s="54"/>
      <x:c r="F53" s="54"/>
      <x:c r="G53" s="54"/>
      <x:c r="H53" s="54"/>
      <x:c r="I53" s="54"/>
      <x:c r="J53" s="54"/>
      <x:c r="K53" s="54"/>
      <x:c r="L53" s="54"/>
    </x:row>
    <x:row r="54">
      <x:c r="A54" s="13" t="str">
        <x:v>指标</x:v>
      </x:c>
      <x:c r="B54" s="13" t="n">
        <x:v>2025</x:v>
      </x:c>
      <x:c r="C54" s="13" t="n">
        <x:v>2026</x:v>
      </x:c>
      <x:c r="D54" s="13" t="n">
        <x:v>2027</x:v>
      </x:c>
      <x:c r="E54" s="13" t="n">
        <x:v>2028</x:v>
      </x:c>
      <x:c r="F54" s="13" t="n">
        <x:v>2029</x:v>
      </x:c>
      <x:c r="G54" s="13" t="n">
        <x:v>2030</x:v>
      </x:c>
      <x:c r="H54" s="13" t="n">
        <x:v>2031</x:v>
      </x:c>
      <x:c r="I54" s="13" t="n">
        <x:v>2032</x:v>
      </x:c>
      <x:c r="J54" s="13" t="n">
        <x:v>2033</x:v>
      </x:c>
      <x:c r="K54" s="13" t="n">
        <x:v>2034</x:v>
      </x:c>
      <x:c r="L54" s="13" t="n">
        <x:v>2035</x:v>
      </x:c>
    </x:row>
    <x:row r="55">
      <x:c r="A55" t="str">
        <x:v>铜价（US$/t）</x:v>
      </x:c>
      <x:c r="B55" s="76" t="n">
        <x:f>'紫金运营假设'!B47</x:f>
        <x:v>9946.881947</x:v>
      </x:c>
      <x:c r="C55" s="76" t="n">
        <x:f>'紫金运营假设'!C47</x:f>
        <x:v>12650</x:v>
      </x:c>
      <x:c r="D55" s="76" t="n">
        <x:f>'紫金运营假设'!D47</x:f>
        <x:v>11328.831584</x:v>
      </x:c>
      <x:c r="E55" s="76" t="n">
        <x:f>'紫金运营假设'!E47</x:f>
        <x:v>11445.113814</x:v>
      </x:c>
      <x:c r="F55" s="76" t="n">
        <x:f>'紫金运营假设'!F47</x:f>
        <x:v>11665.719821</x:v>
      </x:c>
      <x:c r="G55" s="76" t="n">
        <x:f>'紫金运营假设'!G47</x:f>
        <x:v>11852.187956</x:v>
      </x:c>
      <x:c r="H55" s="76" t="n">
        <x:f>'紫金运营假设'!H47</x:f>
        <x:v>12884.38533</x:v>
      </x:c>
      <x:c r="I55" s="76" t="n">
        <x:f>'紫金运营假设'!I47</x:f>
        <x:v>13739.525025</x:v>
      </x:c>
      <x:c r="J55" s="76" t="n">
        <x:f>'紫金运营假设'!J47</x:f>
        <x:v>14727.072643</x:v>
      </x:c>
      <x:c r="K55" s="76" t="n">
        <x:f>'紫金运营假设'!K47</x:f>
        <x:v>15546.398881</x:v>
      </x:c>
      <x:c r="L55" s="76" t="n">
        <x:f>'紫金运营假设'!L47</x:f>
        <x:v>16411.666099</x:v>
      </x:c>
    </x:row>
    <x:row r="56">
      <x:c r="A56" t="str">
        <x:v>矿产铜实现价格（RMB/t）</x:v>
      </x:c>
      <x:c r="B56" s="96" t="n">
        <x:f>'紫金运营假设'!$B$12*0+65354*B55/9946.881947</x:f>
        <x:v>65354</x:v>
      </x:c>
      <x:c r="C56" s="96" t="n">
        <x:f>'紫金运营假设'!$B$12*0+65354*C55/9946.881947</x:f>
        <x:v>83114.29696311445</x:v>
      </x:c>
      <x:c r="D56" s="96" t="n">
        <x:f>'紫金运营假设'!$B$12*0+65354*D55/9946.881947</x:f>
        <x:v>74433.82391444159</x:v>
      </x:c>
      <x:c r="E56" s="96" t="n">
        <x:f>'紫金运营假设'!$B$12*0+65354*E55/9946.881947</x:f>
        <x:v>75197.83306825608</x:v>
      </x:c>
      <x:c r="F56" s="96" t="n">
        <x:f>'紫金运营假设'!$B$12*0+65354*F55/9946.881947</x:f>
        <x:v>76647.28075028335</x:v>
      </x:c>
      <x:c r="G56" s="96" t="n">
        <x:f>'紫金运营假设'!$B$12*0+65354*G55/9946.881947</x:f>
        <x:v>77872.43236661126</x:v>
      </x:c>
      <x:c r="H56" s="96" t="n">
        <x:f>'紫金运营假设'!$B$12*0+65354*H55/9946.881947</x:f>
        <x:v>84654.27893318699</x:v>
      </x:c>
      <x:c r="I56" s="96" t="n">
        <x:f>'紫金运营假设'!$B$12*0+65354*I55/9946.881947</x:f>
        <x:v>90272.80340395197</x:v>
      </x:c>
      <x:c r="J56" s="96" t="n">
        <x:f>'紫金运营假设'!$B$12*0+65354*J55/9946.881947</x:f>
        <x:v>96761.28767175184</x:v>
      </x:c>
      <x:c r="K56" s="96" t="n">
        <x:f>'紫金运营假设'!$B$12*0+65354*K55/9946.881947</x:f>
        <x:v>102144.50698043195</x:v>
      </x:c>
      <x:c r="L56" s="96" t="n">
        <x:f>'紫金运营假设'!$B$12*0+65354*L55/9946.881947</x:f>
        <x:v>107829.57231713548</x:v>
      </x:c>
    </x:row>
    <x:row r="57">
      <x:c r="A57" t="str">
        <x:v>金价（RMB/g）</x:v>
      </x:c>
      <x:c r="B57" s="76" t="n">
        <x:f>'紫金运营假设'!B49</x:f>
        <x:v>777.7</x:v>
      </x:c>
      <x:c r="C57" s="76" t="n">
        <x:f>'紫金运营假设'!C49</x:f>
        <x:v>1050</x:v>
      </x:c>
      <x:c r="D57" s="76" t="n">
        <x:f>'紫金运营假设'!D49</x:f>
        <x:v>900</x:v>
      </x:c>
      <x:c r="E57" s="76" t="n">
        <x:f>'紫金运营假设'!E49</x:f>
        <x:v>830</x:v>
      </x:c>
      <x:c r="F57" s="76" t="n">
        <x:f>'紫金运营假设'!F49</x:f>
        <x:v>820</x:v>
      </x:c>
      <x:c r="G57" s="76" t="n">
        <x:f>'紫金运营假设'!G49</x:f>
        <x:v>830</x:v>
      </x:c>
      <x:c r="H57" s="76" t="n">
        <x:f>'紫金运营假设'!H49</x:f>
        <x:v>845</x:v>
      </x:c>
      <x:c r="I57" s="76" t="n">
        <x:f>'紫金运营假设'!I49</x:f>
        <x:v>860</x:v>
      </x:c>
      <x:c r="J57" s="76" t="n">
        <x:f>'紫金运营假设'!J49</x:f>
        <x:v>875</x:v>
      </x:c>
      <x:c r="K57" s="76" t="n">
        <x:f>'紫金运营假设'!K49</x:f>
        <x:v>890</x:v>
      </x:c>
      <x:c r="L57" s="76" t="n">
        <x:f>'紫金运营假设'!L49</x:f>
        <x:v>910</x:v>
      </x:c>
    </x:row>
    <x:row r="58">
      <x:c r="A58" t="str">
        <x:v>锂价（RMB/t LCE）</x:v>
      </x:c>
      <x:c r="B58" s="76" t="n">
        <x:f>'紫金运营假设'!B48</x:f>
        <x:v>80000</x:v>
      </x:c>
      <x:c r="C58" s="76" t="n">
        <x:f>'紫金运营假设'!C48</x:f>
        <x:v>100000</x:v>
      </x:c>
      <x:c r="D58" s="76" t="n">
        <x:f>'紫金运营假设'!D48</x:f>
        <x:v>85000</x:v>
      </x:c>
      <x:c r="E58" s="76" t="n">
        <x:f>'紫金运营假设'!E48</x:f>
        <x:v>82000</x:v>
      </x:c>
      <x:c r="F58" s="76" t="n">
        <x:f>'紫金运营假设'!F48</x:f>
        <x:v>90000</x:v>
      </x:c>
      <x:c r="G58" s="76" t="n">
        <x:f>'紫金运营假设'!G48</x:f>
        <x:v>115000</x:v>
      </x:c>
      <x:c r="H58" s="76" t="n">
        <x:f>'紫金运营假设'!H48</x:f>
        <x:v>130000</x:v>
      </x:c>
      <x:c r="I58" s="76" t="n">
        <x:f>'紫金运营假设'!I48</x:f>
        <x:v>145000</x:v>
      </x:c>
      <x:c r="J58" s="76" t="n">
        <x:f>'紫金运营假设'!J48</x:f>
        <x:v>165000</x:v>
      </x:c>
      <x:c r="K58" s="76" t="n">
        <x:f>'紫金运营假设'!K48</x:f>
        <x:v>185000</x:v>
      </x:c>
      <x:c r="L58" s="76" t="n">
        <x:f>'紫金运营假设'!L48</x:f>
        <x:v>205000</x:v>
      </x:c>
    </x:row>
    <x:row r="59">
      <x:c r="A59" t="str">
        <x:v>矿产铜产量（Mt）</x:v>
      </x:c>
      <x:c r="B59" s="98" t="n">
        <x:f>'紫金运营假设'!B50</x:f>
        <x:v>1.085126</x:v>
      </x:c>
      <x:c r="C59" s="98" t="n">
        <x:f>'紫金运营假设'!C50</x:f>
        <x:v>1.15</x:v>
      </x:c>
      <x:c r="D59" s="98" t="n">
        <x:f>'紫金运营假设'!D50</x:f>
        <x:v>1.32</x:v>
      </x:c>
      <x:c r="E59" s="98" t="n">
        <x:f>'紫金运营假设'!E50</x:f>
        <x:v>1.55</x:v>
      </x:c>
      <x:c r="F59" s="98" t="n">
        <x:f>'紫金运营假设'!F50</x:f>
        <x:v>1.62</x:v>
      </x:c>
      <x:c r="G59" s="98" t="n">
        <x:f>'紫金运营假设'!G50</x:f>
        <x:v>1.7</x:v>
      </x:c>
      <x:c r="H59" s="98" t="n">
        <x:f>'紫金运营假设'!H50</x:f>
        <x:v>1.78</x:v>
      </x:c>
      <x:c r="I59" s="98" t="n">
        <x:f>'紫金运营假设'!I50</x:f>
        <x:v>1.86</x:v>
      </x:c>
      <x:c r="J59" s="98" t="n">
        <x:f>'紫金运营假设'!J50</x:f>
        <x:v>1.94</x:v>
      </x:c>
      <x:c r="K59" s="98" t="n">
        <x:f>'紫金运营假设'!K50</x:f>
        <x:v>2.02</x:v>
      </x:c>
      <x:c r="L59" s="98" t="n">
        <x:f>'紫金运营假设'!L50</x:f>
        <x:v>2.1</x:v>
      </x:c>
    </x:row>
    <x:row r="60">
      <x:c r="A60" t="str">
        <x:v>矿产金产量（t）</x:v>
      </x:c>
      <x:c r="B60" s="98" t="n">
        <x:f>'紫金运营假设'!B51</x:f>
        <x:v>89.544</x:v>
      </x:c>
      <x:c r="C60" s="98" t="n">
        <x:f>'紫金运营假设'!C51</x:f>
        <x:v>103</x:v>
      </x:c>
      <x:c r="D60" s="98" t="n">
        <x:f>'紫金运营假设'!D51</x:f>
        <x:v>115</x:v>
      </x:c>
      <x:c r="E60" s="98" t="n">
        <x:f>'紫金运营假设'!E51</x:f>
        <x:v>135</x:v>
      </x:c>
      <x:c r="F60" s="98" t="n">
        <x:f>'紫金运营假设'!F51</x:f>
        <x:v>140</x:v>
      </x:c>
      <x:c r="G60" s="98" t="n">
        <x:f>'紫金运营假设'!G51</x:f>
        <x:v>145</x:v>
      </x:c>
      <x:c r="H60" s="98" t="n">
        <x:f>'紫金运营假设'!H51</x:f>
        <x:v>148</x:v>
      </x:c>
      <x:c r="I60" s="98" t="n">
        <x:f>'紫金运营假设'!I51</x:f>
        <x:v>150</x:v>
      </x:c>
      <x:c r="J60" s="98" t="n">
        <x:f>'紫金运营假设'!J51</x:f>
        <x:v>152</x:v>
      </x:c>
      <x:c r="K60" s="98" t="n">
        <x:f>'紫金运营假设'!K51</x:f>
        <x:v>154</x:v>
      </x:c>
      <x:c r="L60" s="98" t="n">
        <x:f>'紫金运营假设'!L51</x:f>
        <x:v>155</x:v>
      </x:c>
    </x:row>
    <x:row r="61">
      <x:c r="A61" t="str">
        <x:v>锂产量（kt LCE）</x:v>
      </x:c>
      <x:c r="B61" s="98" t="n">
        <x:f>'紫金运营假设'!B52</x:f>
        <x:v>25.459</x:v>
      </x:c>
      <x:c r="C61" s="98" t="n">
        <x:f>'紫金运营假设'!C52</x:f>
        <x:v>105</x:v>
      </x:c>
      <x:c r="D61" s="98" t="n">
        <x:f>'紫金运营假设'!D52</x:f>
        <x:v>180</x:v>
      </x:c>
      <x:c r="E61" s="98" t="n">
        <x:f>'紫金运营假设'!E52</x:f>
        <x:v>295</x:v>
      </x:c>
      <x:c r="F61" s="98" t="n">
        <x:f>'紫金运营假设'!F52</x:f>
        <x:v>320</x:v>
      </x:c>
      <x:c r="G61" s="98" t="n">
        <x:f>'紫金运营假设'!G52</x:f>
        <x:v>345</x:v>
      </x:c>
      <x:c r="H61" s="98" t="n">
        <x:f>'紫金运营假设'!H52</x:f>
        <x:v>360</x:v>
      </x:c>
      <x:c r="I61" s="98" t="n">
        <x:f>'紫金运营假设'!I52</x:f>
        <x:v>375</x:v>
      </x:c>
      <x:c r="J61" s="98" t="n">
        <x:f>'紫金运营假设'!J52</x:f>
        <x:v>390</x:v>
      </x:c>
      <x:c r="K61" s="98" t="n">
        <x:f>'紫金运营假设'!K52</x:f>
        <x:v>405</x:v>
      </x:c>
      <x:c r="L61" s="98" t="n">
        <x:f>'紫金运营假设'!L52</x:f>
        <x:v>420</x:v>
      </x:c>
    </x:row>
    <x:row r="62">
      <x:c r="A62" t="str">
        <x:v>矿产金单位成本（RMB/g）</x:v>
      </x:c>
      <x:c r="B62" s="76" t="n">
        <x:f>'紫金运营假设'!B53</x:f>
        <x:v>275.23</x:v>
      </x:c>
      <x:c r="C62" s="76" t="n">
        <x:f>'紫金运营假设'!C53</x:f>
        <x:v>280</x:v>
      </x:c>
      <x:c r="D62" s="76" t="n">
        <x:f>'紫金运营假设'!D53</x:f>
        <x:v>286</x:v>
      </x:c>
      <x:c r="E62" s="76" t="n">
        <x:f>'紫金运营假设'!E53</x:f>
        <x:v>293</x:v>
      </x:c>
      <x:c r="F62" s="76" t="n">
        <x:f>'紫金运营假设'!F53</x:f>
        <x:v>300</x:v>
      </x:c>
      <x:c r="G62" s="76" t="n">
        <x:f>'紫金运营假设'!G53</x:f>
        <x:v>307</x:v>
      </x:c>
      <x:c r="H62" s="76" t="n">
        <x:f>'紫金运营假设'!H53</x:f>
        <x:v>315</x:v>
      </x:c>
      <x:c r="I62" s="76" t="n">
        <x:f>'紫金运营假设'!I53</x:f>
        <x:v>323</x:v>
      </x:c>
      <x:c r="J62" s="76" t="n">
        <x:f>'紫金运营假设'!J53</x:f>
        <x:v>331</x:v>
      </x:c>
      <x:c r="K62" s="76" t="n">
        <x:f>'紫金运营假设'!K53</x:f>
        <x:v>339</x:v>
      </x:c>
      <x:c r="L62" s="76" t="n">
        <x:f>'紫金运营假设'!L53</x:f>
        <x:v>347</x:v>
      </x:c>
    </x:row>
    <x:row r="63">
      <x:c r="A63" t="str">
        <x:v>矿产铜单位成本（RMB/t）</x:v>
      </x:c>
      <x:c r="B63" s="76" t="n">
        <x:f>'紫金运营假设'!B54</x:f>
        <x:v>25462</x:v>
      </x:c>
      <x:c r="C63" s="76" t="n">
        <x:f>'紫金运营假设'!C54</x:f>
        <x:v>27000</x:v>
      </x:c>
      <x:c r="D63" s="76" t="n">
        <x:f>'紫金运营假设'!D54</x:f>
        <x:v>27600</x:v>
      </x:c>
      <x:c r="E63" s="76" t="n">
        <x:f>'紫金运营假设'!E54</x:f>
        <x:v>28200</x:v>
      </x:c>
      <x:c r="F63" s="76" t="n">
        <x:f>'紫金运营假设'!F54</x:f>
        <x:v>28900</x:v>
      </x:c>
      <x:c r="G63" s="76" t="n">
        <x:f>'紫金运营假设'!G54</x:f>
        <x:v>29600</x:v>
      </x:c>
      <x:c r="H63" s="76" t="n">
        <x:f>'紫金运营假设'!H54</x:f>
        <x:v>30300</x:v>
      </x:c>
      <x:c r="I63" s="76" t="n">
        <x:f>'紫金运营假设'!I54</x:f>
        <x:v>31000</x:v>
      </x:c>
      <x:c r="J63" s="76" t="n">
        <x:f>'紫金运营假设'!J54</x:f>
        <x:v>31800</x:v>
      </x:c>
      <x:c r="K63" s="76" t="n">
        <x:f>'紫金运营假设'!K54</x:f>
        <x:v>32600</x:v>
      </x:c>
      <x:c r="L63" s="76" t="n">
        <x:f>'紫金运营假设'!L54</x:f>
        <x:v>33400</x:v>
      </x:c>
    </x:row>
    <x:row r="64">
      <x:c r="A64" t="str">
        <x:v>锂单位成本（RMB/t）</x:v>
      </x:c>
      <x:c r="B64" s="76" t="n">
        <x:f>'紫金运营假设'!B55</x:f>
        <x:v>50000</x:v>
      </x:c>
      <x:c r="C64" s="76" t="n">
        <x:f>'紫金运营假设'!C55</x:f>
        <x:v>50000</x:v>
      </x:c>
      <x:c r="D64" s="76" t="n">
        <x:f>'紫金运营假设'!D55</x:f>
        <x:v>48000</x:v>
      </x:c>
      <x:c r="E64" s="76" t="n">
        <x:f>'紫金运营假设'!E55</x:f>
        <x:v>48000</x:v>
      </x:c>
      <x:c r="F64" s="76" t="n">
        <x:f>'紫金运营假设'!F55</x:f>
        <x:v>50000</x:v>
      </x:c>
      <x:c r="G64" s="76" t="n">
        <x:f>'紫金运营假设'!G55</x:f>
        <x:v>52000</x:v>
      </x:c>
      <x:c r="H64" s="76" t="n">
        <x:f>'紫金运营假设'!H55</x:f>
        <x:v>54000</x:v>
      </x:c>
      <x:c r="I64" s="76" t="n">
        <x:f>'紫金运营假设'!I55</x:f>
        <x:v>56000</x:v>
      </x:c>
      <x:c r="J64" s="76" t="n">
        <x:f>'紫金运营假设'!J55</x:f>
        <x:v>58000</x:v>
      </x:c>
      <x:c r="K64" s="76" t="n">
        <x:f>'紫金运营假设'!K55</x:f>
        <x:v>60000</x:v>
      </x:c>
      <x:c r="L64" s="76" t="n">
        <x:f>'紫金运营假设'!L55</x:f>
        <x:v>62000</x:v>
      </x:c>
    </x:row>
    <x:row r="65">
      <x:c r="B65" s="92"/>
      <x:c r="C65" s="92"/>
      <x:c r="D65" s="92"/>
      <x:c r="E65" s="92"/>
      <x:c r="F65" s="92"/>
      <x:c r="G65" s="92"/>
      <x:c r="H65" s="92"/>
      <x:c r="I65" s="92"/>
      <x:c r="J65" s="92"/>
      <x:c r="K65" s="92"/>
      <x:c r="L65" s="92"/>
    </x:row>
    <x:row r="66">
      <x:c r="A66" s="27" t="str">
        <x:v>矿产金收入（十亿元）</x:v>
      </x:c>
      <x:c r="B66" s="100" t="n">
        <x:f>'紫金运营假设'!$B$10*B60/'紫金运营假设'!$B$9*B57/777.7</x:f>
        <x:v>64.675</x:v>
      </x:c>
      <x:c r="C66" s="100" t="n">
        <x:f>'紫金运营假设'!$B$10*C60/'紫金运营假设'!$B$9*C57/777.7</x:f>
        <x:v>100.44177327140378</x:v>
      </x:c>
      <x:c r="D66" s="100" t="n">
        <x:f>'紫金运营假设'!$B$10*D60/'紫金运营假设'!$B$9*D57/777.7</x:f>
        <x:v>96.12319494766798</x:v>
      </x:c>
      <x:c r="E66" s="100" t="n">
        <x:f>'紫金运营假设'!$B$10*E60/'紫金运营假设'!$B$9*E57/777.7</x:f>
        <x:v>104.06380670421447</x:v>
      </x:c>
      <x:c r="F66" s="100" t="n">
        <x:f>'紫金运营假设'!$B$10*F60/'紫金运营假设'!$B$9*F57/777.7</x:f>
        <x:v>106.61780463760662</x:v>
      </x:c>
      <x:c r="G66" s="100" t="n">
        <x:f>'紫金运营假设'!$B$10*G60/'紫金运营假设'!$B$9*G57/777.7</x:f>
        <x:v>111.77223683045257</x:v>
      </x:c>
      <x:c r="H66" s="100" t="n">
        <x:f>'紫金运营假设'!$B$10*H60/'紫金运营假设'!$B$9*H57/777.7</x:f>
        <x:v>116.1465387454624</x:v>
      </x:c>
      <x:c r="I66" s="100" t="n">
        <x:f>'紫金运营假设'!$B$10*I60/'紫金运营假设'!$B$9*I57/777.7</x:f>
        <x:v>119.8057212391224</x:v>
      </x:c>
      <x:c r="J66" s="100" t="n">
        <x:f>'紫金运营假设'!$B$10*J60/'紫金运营假设'!$B$9*J57/777.7</x:f>
        <x:v>123.52062732405645</x:v>
      </x:c>
      <x:c r="K66" s="100" t="n">
        <x:f>'紫金运营假设'!$B$10*K60/'紫金运营假设'!$B$9*K57/777.7</x:f>
        <x:v>127.29125700026447</x:v>
      </x:c>
      <x:c r="L66" s="100" t="n">
        <x:f>'紫金运营假设'!$B$10*L60/'紫金运营假设'!$B$9*L57/777.7</x:f>
        <x:v>130.9968758199862</x:v>
      </x:c>
    </x:row>
    <x:row r="67">
      <x:c r="A67" t="str">
        <x:v>矿产金成本（十亿元）</x:v>
      </x:c>
      <x:c r="B67" s="101" t="n">
        <x:f>'紫金运营假设'!$B$11*B60/'紫金运营假设'!$B$9*B62/275.23</x:f>
        <x:v>22.889</x:v>
      </x:c>
      <x:c r="C67" s="101" t="n">
        <x:f>'紫金运营假设'!$B$11*C60/'紫金运营假设'!$B$9*C62/275.23</x:f>
        <x:v>26.78488674103871</x:v>
      </x:c>
      <x:c r="D67" s="101" t="n">
        <x:f>'紫金运营假设'!$B$11*D60/'紫金运营假设'!$B$9*D62/275.23</x:f>
        <x:v>30.546287271593734</x:v>
      </x:c>
      <x:c r="E67" s="101" t="n">
        <x:f>'紫金运营假设'!$B$11*E60/'紫金运营假设'!$B$9*E62/275.23</x:f>
        <x:v>36.736345181754025</x:v>
      </x:c>
      <x:c r="F67" s="101" t="n">
        <x:f>'紫金运营假设'!$B$11*F60/'紫金运营假设'!$B$9*F62/275.23</x:f>
        <x:v>39.00711661316318</x:v>
      </x:c>
      <x:c r="G67" s="101" t="n">
        <x:f>'紫金运营假设'!$B$11*G60/'紫金运营假设'!$B$9*G62/275.23</x:f>
        <x:v>41.34289990559425</x:v>
      </x:c>
      <x:c r="H67" s="101" t="n">
        <x:f>'紫金运营假设'!$B$11*H60/'紫金运营假设'!$B$9*H62/275.23</x:f>
        <x:v>43.29789944061112</x:v>
      </x:c>
      <x:c r="I67" s="101" t="n">
        <x:f>'紫金运营假设'!$B$11*I60/'紫金运营假设'!$B$9*I62/275.23</x:f>
        <x:v>44.99749523589894</x:v>
      </x:c>
      <x:c r="J67" s="101" t="n">
        <x:f>'紫金运营假设'!$B$11*J60/'紫金运营假设'!$B$9*J62/275.23</x:f>
        <x:v>46.72681073908251</x:v>
      </x:c>
      <x:c r="K67" s="101" t="n">
        <x:f>'紫金运营假设'!$B$11*K60/'紫金运营假设'!$B$9*K62/275.23</x:f>
        <x:v>48.485845950161824</x:v>
      </x:c>
      <x:c r="L67" s="101" t="n">
        <x:f>'紫金运营假设'!$B$11*L60/'紫金运营假设'!$B$9*L62/275.23</x:f>
        <x:v>49.952327786642414</x:v>
      </x:c>
    </x:row>
    <x:row r="68">
      <x:c r="A68" t="str">
        <x:v>矿产金毛利（十亿元）</x:v>
      </x:c>
      <x:c r="B68" s="101" t="n">
        <x:f>B66-B67</x:f>
        <x:v>41.786</x:v>
      </x:c>
      <x:c r="C68" s="101" t="n">
        <x:f>C66-C67</x:f>
        <x:v>73.65688653036506</x:v>
      </x:c>
      <x:c r="D68" s="101" t="n">
        <x:f>D66-D67</x:f>
        <x:v>65.57690767607426</x:v>
      </x:c>
      <x:c r="E68" s="101" t="n">
        <x:f>E66-E67</x:f>
        <x:v>67.32746152246045</x:v>
      </x:c>
      <x:c r="F68" s="101" t="n">
        <x:f>F66-F67</x:f>
        <x:v>67.61068802444345</x:v>
      </x:c>
      <x:c r="G68" s="101" t="n">
        <x:f>G66-G67</x:f>
        <x:v>70.42933692485832</x:v>
      </x:c>
      <x:c r="H68" s="101" t="n">
        <x:f>H66-H67</x:f>
        <x:v>72.84863930485128</x:v>
      </x:c>
      <x:c r="I68" s="101" t="n">
        <x:f>I66-I67</x:f>
        <x:v>74.80822600322347</x:v>
      </x:c>
      <x:c r="J68" s="101" t="n">
        <x:f>J66-J67</x:f>
        <x:v>76.79381658497394</x:v>
      </x:c>
      <x:c r="K68" s="101" t="n">
        <x:f>K66-K67</x:f>
        <x:v>78.80541105010263</x:v>
      </x:c>
      <x:c r="L68" s="101" t="n">
        <x:f>L66-L67</x:f>
        <x:v>81.04454803334379</x:v>
      </x:c>
    </x:row>
    <x:row r="69">
      <x:c r="A69" t="str">
        <x:v>矿产铜收入（十亿元）</x:v>
      </x:c>
      <x:c r="B69" s="101" t="n">
        <x:f>'紫金运营假设'!$B$13*B59/'紫金运营假设'!$B$12*B56/65354</x:f>
        <x:v>57.835</x:v>
      </x:c>
      <x:c r="C69" s="101" t="n">
        <x:f>'紫金运营假设'!$B$13*C59/'紫金运营假设'!$B$12*C56/65354</x:f>
        <x:v>77.94925570668222</x:v>
      </x:c>
      <x:c r="D69" s="101" t="n">
        <x:f>'紫金运营假设'!$B$13*D59/'紫金运营假设'!$B$12*D56/65354</x:f>
        <x:v>80.12769663508388</x:v>
      </x:c>
      <x:c r="E69" s="101" t="n">
        <x:f>'紫金运营假设'!$B$13*E59/'紫金运营假设'!$B$12*E56/65354</x:f>
        <x:v>95.05509950736064</x:v>
      </x:c>
      <x:c r="F69" s="101" t="n">
        <x:f>'紫金运营假设'!$B$13*F59/'紫金运营假设'!$B$12*F56/65354</x:f>
        <x:v>101.26285391125742</x:v>
      </x:c>
      <x:c r="G69" s="101" t="n">
        <x:f>'紫金运营假设'!$B$13*G59/'紫金运营假设'!$B$12*G56/65354</x:f>
        <x:v>107.96203405616332</x:v>
      </x:c>
      <x:c r="H69" s="101" t="n">
        <x:f>'紫金运营假设'!$B$13*H59/'紫金运营假设'!$B$12*H56/65354</x:f>
        <x:v>122.88738815237255</x:v>
      </x:c>
      <x:c r="I69" s="101" t="n">
        <x:f>'紫金运营假设'!$B$13*I59/'紫金运营假设'!$B$12*I56/65354</x:f>
        <x:v>136.93304650279958</x:v>
      </x:c>
      <x:c r="J69" s="101" t="n">
        <x:f>'紫金运营假设'!$B$13*J59/'紫金运营假设'!$B$12*J56/65354</x:f>
        <x:v>153.08821731875423</x:v>
      </x:c>
      <x:c r="K69" s="101" t="n">
        <x:f>'紫金运营假设'!$B$13*K59/'紫金运营假设'!$B$12*K56/65354</x:f>
        <x:v>168.26925917306463</x:v>
      </x:c>
      <x:c r="L69" s="101" t="n">
        <x:f>'紫金运营假设'!$B$13*L59/'紫金运营假设'!$B$12*L56/65354</x:f>
        <x:v>184.66967041619804</x:v>
      </x:c>
    </x:row>
    <x:row r="70">
      <x:c r="A70" t="str">
        <x:v>矿产铜成本（十亿元）</x:v>
      </x:c>
      <x:c r="B70" s="101" t="n">
        <x:f>'紫金运营假设'!$B$14*B59/'紫金运营假设'!$B$12*B63/25462</x:f>
        <x:v>22.532</x:v>
      </x:c>
      <x:c r="C70" s="101" t="n">
        <x:f>'紫金运营假设'!$B$14*C59/'紫金运营假设'!$B$12*C63/25462</x:f>
        <x:v>25.321455390212275</x:v>
      </x:c>
      <x:c r="D70" s="101" t="n">
        <x:f>'紫金运营假设'!$B$14*D59/'紫金运营假设'!$B$12*D63/25462</x:f>
        <x:v>29.71050765784907</x:v>
      </x:c>
      <x:c r="E70" s="101" t="n">
        <x:f>'紫金运营假设'!$B$14*E59/'紫金运营假设'!$B$12*E63/25462</x:f>
        <x:v>35.64575894061766</x:v>
      </x:c>
      <x:c r="F70" s="101" t="n">
        <x:f>'紫金运营假设'!$B$14*F59/'紫金运营假设'!$B$12*F63/25462</x:f>
        <x:v>38.1803509970679</x:v>
      </x:c>
      <x:c r="G70" s="101" t="n">
        <x:f>'紫金运营假设'!$B$14*G59/'紫金运营假设'!$B$12*G63/25462</x:f>
        <x:v>41.03625234252759</x:v>
      </x:c>
      <x:c r="H70" s="101" t="n">
        <x:f>'紫金运营假设'!$B$14*H59/'紫金运营假设'!$B$12*H63/25462</x:f>
        <x:v>43.98349033867017</x:v>
      </x:c>
      <x:c r="I70" s="101" t="n">
        <x:f>'紫金运营假设'!$B$14*I59/'紫金运营假设'!$B$12*I63/25462</x:f>
        <x:v>47.02206498549564</x:v>
      </x:c>
      <x:c r="J70" s="101" t="n">
        <x:f>'紫金运营假设'!$B$14*J59/'紫金运营假设'!$B$12*J63/25462</x:f>
        <x:v>50.31018441007973</x:v>
      </x:c>
      <x:c r="K70" s="101" t="n">
        <x:f>'紫金运营假设'!$B$14*K59/'紫金运营假设'!$B$12*K63/25462</x:f>
        <x:v>53.70268857830141</x:v>
      </x:c>
      <x:c r="L70" s="101" t="n">
        <x:f>'紫金运营假设'!$B$14*L59/'紫金运营假设'!$B$12*L63/25462</x:f>
        <x:v>57.19957749016068</x:v>
      </x:c>
    </x:row>
    <x:row r="71">
      <x:c r="A71" t="str">
        <x:v>矿产铜毛利（十亿元）</x:v>
      </x:c>
      <x:c r="B71" s="101" t="n">
        <x:f>B69-B70</x:f>
        <x:v>35.303</x:v>
      </x:c>
      <x:c r="C71" s="101" t="n">
        <x:f>C69-C70</x:f>
        <x:v>52.627800316469944</x:v>
      </x:c>
      <x:c r="D71" s="101" t="n">
        <x:f>D69-D70</x:f>
        <x:v>50.41718897723481</x:v>
      </x:c>
      <x:c r="E71" s="101" t="n">
        <x:f>E69-E70</x:f>
        <x:v>59.409340566742976</x:v>
      </x:c>
      <x:c r="F71" s="101" t="n">
        <x:f>F69-F70</x:f>
        <x:v>63.082502914189526</x:v>
      </x:c>
      <x:c r="G71" s="101" t="n">
        <x:f>G69-G70</x:f>
        <x:v>66.92578171363573</x:v>
      </x:c>
      <x:c r="H71" s="101" t="n">
        <x:f>H69-H70</x:f>
        <x:v>78.90389781370237</x:v>
      </x:c>
      <x:c r="I71" s="101" t="n">
        <x:f>I69-I70</x:f>
        <x:v>89.91098151730395</x:v>
      </x:c>
      <x:c r="J71" s="101" t="n">
        <x:f>J69-J70</x:f>
        <x:v>102.7780329086745</x:v>
      </x:c>
      <x:c r="K71" s="101" t="n">
        <x:f>K69-K70</x:f>
        <x:v>114.56657059476322</x:v>
      </x:c>
      <x:c r="L71" s="101" t="n">
        <x:f>L69-L70</x:f>
        <x:v>127.47009292603737</x:v>
      </x:c>
    </x:row>
    <x:row r="72">
      <x:c r="A72" t="str">
        <x:v>锂收入（十亿元）</x:v>
      </x:c>
      <x:c r="B72" s="101" t="n">
        <x:f>B61*B58/1000000*0.9</x:f>
        <x:v>1.833048</x:v>
      </x:c>
      <x:c r="C72" s="101" t="n">
        <x:f>C61*C58/1000000*0.9</x:f>
        <x:v>9.450000000000001</x:v>
      </x:c>
      <x:c r="D72" s="101" t="n">
        <x:f>D61*D58/1000000*0.9</x:f>
        <x:v>13.770000000000001</x:v>
      </x:c>
      <x:c r="E72" s="101" t="n">
        <x:f>E61*E58/1000000*0.9</x:f>
        <x:v>21.771</x:v>
      </x:c>
      <x:c r="F72" s="101" t="n">
        <x:f>F61*F58/1000000*0.9</x:f>
        <x:v>25.92</x:v>
      </x:c>
      <x:c r="G72" s="101" t="n">
        <x:f>G61*G58/1000000*0.9</x:f>
        <x:v>35.707499999999996</x:v>
      </x:c>
      <x:c r="H72" s="101" t="n">
        <x:f>H61*H58/1000000*0.9</x:f>
        <x:v>42.12</x:v>
      </x:c>
      <x:c r="I72" s="101" t="n">
        <x:f>I61*I58/1000000*0.9</x:f>
        <x:v>48.9375</x:v>
      </x:c>
      <x:c r="J72" s="101" t="n">
        <x:f>J61*J58/1000000*0.9</x:f>
        <x:v>57.915</x:v>
      </x:c>
      <x:c r="K72" s="101" t="n">
        <x:f>K61*K58/1000000*0.9</x:f>
        <x:v>67.4325</x:v>
      </x:c>
      <x:c r="L72" s="101" t="n">
        <x:f>L61*L58/1000000*0.9</x:f>
        <x:v>77.49</x:v>
      </x:c>
    </x:row>
    <x:row r="73">
      <x:c r="A73" t="str">
        <x:v>锂成本（十亿元）</x:v>
      </x:c>
      <x:c r="B73" s="101" t="n">
        <x:f>B61*B64/1000000*0.9</x:f>
        <x:v>1.145655</x:v>
      </x:c>
      <x:c r="C73" s="101" t="n">
        <x:f>C61*C64/1000000*0.9</x:f>
        <x:v>4.7250000000000005</x:v>
      </x:c>
      <x:c r="D73" s="101" t="n">
        <x:f>D61*D64/1000000*0.9</x:f>
        <x:v>7.776000000000001</x:v>
      </x:c>
      <x:c r="E73" s="101" t="n">
        <x:f>E61*E64/1000000*0.9</x:f>
        <x:v>12.744</x:v>
      </x:c>
      <x:c r="F73" s="101" t="n">
        <x:f>F61*F64/1000000*0.9</x:f>
        <x:v>14.4</x:v>
      </x:c>
      <x:c r="G73" s="101" t="n">
        <x:f>G61*G64/1000000*0.9</x:f>
        <x:v>16.146</x:v>
      </x:c>
      <x:c r="H73" s="101" t="n">
        <x:f>H61*H64/1000000*0.9</x:f>
        <x:v>17.496000000000002</x:v>
      </x:c>
      <x:c r="I73" s="101" t="n">
        <x:f>I61*I64/1000000*0.9</x:f>
        <x:v>18.900000000000002</x:v>
      </x:c>
      <x:c r="J73" s="101" t="n">
        <x:f>J61*J64/1000000*0.9</x:f>
        <x:v>20.358</x:v>
      </x:c>
      <x:c r="K73" s="101" t="n">
        <x:f>K61*K64/1000000*0.9</x:f>
        <x:v>21.87</x:v>
      </x:c>
      <x:c r="L73" s="101" t="n">
        <x:f>L61*L64/1000000*0.9</x:f>
        <x:v>23.436</x:v>
      </x:c>
    </x:row>
    <x:row r="74">
      <x:c r="A74" t="str">
        <x:v>锂毛利（十亿元）</x:v>
      </x:c>
      <x:c r="B74" s="101" t="n">
        <x:f>B72-B73</x:f>
        <x:v>0.6873929999999999</x:v>
      </x:c>
      <x:c r="C74" s="101" t="n">
        <x:f>C72-C73</x:f>
        <x:v>4.7250000000000005</x:v>
      </x:c>
      <x:c r="D74" s="101" t="n">
        <x:f>D72-D73</x:f>
        <x:v>5.994000000000001</x:v>
      </x:c>
      <x:c r="E74" s="101" t="n">
        <x:f>E72-E73</x:f>
        <x:v>9.027000000000001</x:v>
      </x:c>
      <x:c r="F74" s="101" t="n">
        <x:f>F72-F73</x:f>
        <x:v>11.520000000000001</x:v>
      </x:c>
      <x:c r="G74" s="101" t="n">
        <x:f>G72-G73</x:f>
        <x:v>19.561499999999995</x:v>
      </x:c>
      <x:c r="H74" s="101" t="n">
        <x:f>H72-H73</x:f>
        <x:v>24.623999999999995</x:v>
      </x:c>
      <x:c r="I74" s="101" t="n">
        <x:f>I72-I73</x:f>
        <x:v>30.037499999999998</x:v>
      </x:c>
      <x:c r="J74" s="101" t="n">
        <x:f>J72-J73</x:f>
        <x:v>37.557</x:v>
      </x:c>
      <x:c r="K74" s="101" t="n">
        <x:f>K72-K73</x:f>
        <x:v>45.5625</x:v>
      </x:c>
      <x:c r="L74" s="101" t="n">
        <x:f>L72-L73</x:f>
        <x:v>54.053999999999995</x:v>
      </x:c>
    </x:row>
    <x:row r="75">
      <x:c r="A75" t="str">
        <x:v>综合价格指数</x:v>
      </x:c>
      <x:c r="B75" s="101" t="n">
        <x:f>0.45*B57/777.7+0.25*B55/9946.881947+0.30</x:f>
        <x:v>1</x:v>
      </x:c>
      <x:c r="C75" s="101" t="n">
        <x:f>0.45*C57/777.7+0.25*C55/9946.881947+0.30</x:f>
        <x:v>1.2254995852334039</x:v>
      </x:c>
      <x:c r="D75" s="101" t="n">
        <x:f>0.45*D57/777.7+0.25*D55/9946.881947+0.30</x:f>
        <x:v>1.1054995994685304</x:v>
      </x:c>
      <x:c r="E75" s="101" t="n">
        <x:f>0.45*E57/777.7+0.25*E55/9946.881947+0.30</x:f>
        <x:v>1.067918128989028</x:v>
      </x:c>
      <x:c r="F75" s="101" t="n">
        <x:f>0.45*F57/777.7+0.25*F55/9946.881947+0.30</x:f>
        <x:v>1.0676764380954258</x:v>
      </x:c>
      <x:c r="G75" s="101" t="n">
        <x:f>0.45*G57/777.7+0.25*G55/9946.881947+0.30</x:f>
        <x:v>1.0781493286797708</x:v>
      </x:c>
      <x:c r="H75" s="101" t="n">
        <x:f>0.45*H57/777.7+0.25*H55/9946.881947+0.30</x:f>
        <x:v>1.112771505170802</x:v>
      </x:c>
      <x:c r="I75" s="101" t="n">
        <x:f>0.45*I57/777.7+0.25*I55/9946.881947+0.30</x:f>
        <x:v>1.142943601728659</x:v>
      </x:c>
      <x:c r="J75" s="101" t="n">
        <x:f>0.45*J57/777.7+0.25*J55/9946.881947+0.30</x:f>
        <x:v>1.1764435733861076</x:v>
      </x:c>
      <x:c r="K75" s="101" t="n">
        <x:f>0.45*K57/777.7+0.25*K55/9946.881947+0.30</x:f>
        <x:v>1.2057155522691287</x:v>
      </x:c>
      <x:c r="L75" s="101" t="n">
        <x:f>0.45*L57/777.7+0.25*L55/9946.881947+0.30</x:f>
        <x:v>1.2390353354271673</x:v>
      </x:c>
    </x:row>
    <x:row r="76">
      <x:c r="A76" t="str">
        <x:v>其他矿山收入（十亿元）</x:v>
      </x:c>
      <x:c r="B76" s="101" t="n">
        <x:f>'紫金运营假设'!$B$18*(1.02)^(B54-2025)*(B75)^0.55</x:f>
        <x:v>12</x:v>
      </x:c>
      <x:c r="C76" s="101" t="n">
        <x:f>'紫金运营假设'!$B$18*(1.02)^(C54-2025)*(C75)^0.55</x:f>
        <x:v>13.688430666033545</x:v>
      </x:c>
      <x:c r="D76" s="101" t="n">
        <x:f>'紫金运营假设'!$B$18*(1.02)^(D54-2025)*(D75)^0.55</x:f>
        <x:v>13.192855747639356</x:v>
      </x:c>
      <x:c r="E76" s="101" t="n">
        <x:f>'紫金运营假设'!$B$18*(1.02)^(E54-2025)*(E75)^0.55</x:f>
        <x:v>13.203152479974374</x:v>
      </x:c>
      <x:c r="F76" s="101" t="n">
        <x:f>'紫金运营假设'!$B$18*(1.02)^(F54-2025)*(F75)^0.55</x:f>
        <x:v>13.465539101421484</x:v>
      </x:c>
      <x:c r="G76" s="101" t="n">
        <x:f>'紫金运营假设'!$B$18*(1.02)^(G54-2025)*(G75)^0.55</x:f>
        <x:v>13.808786313715377</x:v>
      </x:c>
      <x:c r="H76" s="101" t="n">
        <x:f>'紫金运营假设'!$B$18*(1.02)^(H54-2025)*(H75)^0.55</x:f>
        <x:v>14.33195957383441</x:v>
      </x:c>
      <x:c r="I76" s="101" t="n">
        <x:f>'紫金运营假设'!$B$18*(1.02)^(I54-2025)*(I75)^0.55</x:f>
        <x:v>14.835291656297985</x:v>
      </x:c>
      <x:c r="J76" s="101" t="n">
        <x:f>'紫金运营假设'!$B$18*(1.02)^(J54-2025)*(J75)^0.55</x:f>
        <x:v>15.37434866885917</x:v>
      </x:c>
      <x:c r="K76" s="101" t="n">
        <x:f>'紫金运营假设'!$B$18*(1.02)^(K54-2025)*(K75)^0.55</x:f>
        <x:v>15.89525379109414</x:v>
      </x:c>
      <x:c r="L76" s="101" t="n">
        <x:f>'紫金运营假设'!$B$18*(1.02)^(L54-2025)*(L75)^0.55</x:f>
        <x:v>16.458073376838023</x:v>
      </x:c>
    </x:row>
    <x:row r="77">
      <x:c r="A77" t="str">
        <x:v>其他矿山毛利率</x:v>
      </x:c>
      <x:c r="B77" s="104" t="n">
        <x:f>MIN(42%,MAX(28%,'紫金运营假设'!$B$19/'紫金运营假设'!$B$18+3%*(B75-1)))</x:f>
        <x:v>0.35000000000000003</x:v>
      </x:c>
      <x:c r="C77" s="104" t="n">
        <x:f>MIN(42%,MAX(28%,'紫金运营假设'!$B$19/'紫金运营假设'!$B$18+3%*(C75-1)))</x:f>
        <x:v>0.35676498755700214</x:v>
      </x:c>
      <x:c r="D77" s="104" t="n">
        <x:f>MIN(42%,MAX(28%,'紫金运营假设'!$B$19/'紫金运营假设'!$B$18+3%*(D75-1)))</x:f>
        <x:v>0.35316498798405593</x:v>
      </x:c>
      <x:c r="E77" s="104" t="n">
        <x:f>MIN(42%,MAX(28%,'紫金运营假设'!$B$19/'紫金运营假设'!$B$18+3%*(E75-1)))</x:f>
        <x:v>0.3520375438696709</x:v>
      </x:c>
      <x:c r="F77" s="104" t="n">
        <x:f>MIN(42%,MAX(28%,'紫金运营假设'!$B$19/'紫金运营假设'!$B$18+3%*(F75-1)))</x:f>
        <x:v>0.3520302931428628</x:v>
      </x:c>
      <x:c r="G77" s="104" t="n">
        <x:f>MIN(42%,MAX(28%,'紫金运营假设'!$B$19/'紫金运营假设'!$B$18+3%*(G75-1)))</x:f>
        <x:v>0.35234447986039313</x:v>
      </x:c>
      <x:c r="H77" s="104" t="n">
        <x:f>MIN(42%,MAX(28%,'紫金运营假设'!$B$19/'紫金运营假设'!$B$18+3%*(H75-1)))</x:f>
        <x:v>0.3533831451551241</x:v>
      </x:c>
      <x:c r="I77" s="104" t="n">
        <x:f>MIN(42%,MAX(28%,'紫金运营假设'!$B$19/'紫金运营假设'!$B$18+3%*(I75-1)))</x:f>
        <x:v>0.3542883080518598</x:v>
      </x:c>
      <x:c r="J77" s="104" t="n">
        <x:f>MIN(42%,MAX(28%,'紫金运营假设'!$B$19/'紫金运营假设'!$B$18+3%*(J75-1)))</x:f>
        <x:v>0.35529330720158325</x:v>
      </x:c>
      <x:c r="K77" s="104" t="n">
        <x:f>MIN(42%,MAX(28%,'紫金运营假设'!$B$19/'紫金运营假设'!$B$18+3%*(K75-1)))</x:f>
        <x:v>0.3561714665680739</x:v>
      </x:c>
      <x:c r="L77" s="104" t="n">
        <x:f>MIN(42%,MAX(28%,'紫金运营假设'!$B$19/'紫金运营假设'!$B$18+3%*(L75-1)))</x:f>
        <x:v>0.35717106006281507</x:v>
      </x:c>
    </x:row>
    <x:row r="78">
      <x:c r="A78" t="str">
        <x:v>其他矿山毛利（十亿元）</x:v>
      </x:c>
      <x:c r="B78" s="101" t="n">
        <x:f>B76*B77</x:f>
        <x:v>4.2</x:v>
      </x:c>
      <x:c r="C78" s="101" t="n">
        <x:f>C76*C77</x:f>
        <x:v>4.883552796242344</x:v>
      </x:c>
      <x:c r="D78" s="101" t="n">
        <x:f>D76*D77</x:f>
        <x:v>4.659254741590437</x:v>
      </x:c>
      <x:c r="E78" s="101" t="n">
        <x:f>E76*E77</x:f>
        <x:v>4.648005370386933</x:v>
      </x:c>
      <x:c r="F78" s="101" t="n">
        <x:f>F76*F77</x:f>
        <x:v>4.740277677200087</x:v>
      </x:c>
      <x:c r="G78" s="101" t="n">
        <x:f>G76*G77</x:f>
        <x:v>4.86544963120936</x:v>
      </x:c>
      <x:c r="H78" s="101" t="n">
        <x:f>H76*H77</x:f>
        <x:v>5.0646729504376955</x:v>
      </x:c>
      <x:c r="I78" s="101" t="n">
        <x:f>I76*I77</x:f>
        <x:v>5.255970380365685</x:v>
      </x:c>
      <x:c r="J78" s="101" t="n">
        <x:f>J76*J77</x:f>
        <x:v>5.462403184629234</x:v>
      </x:c>
      <x:c r="K78" s="101" t="n">
        <x:f>K76*K77</x:f>
        <x:v>5.661435854245736</x:v>
      </x:c>
      <x:c r="L78" s="101" t="n">
        <x:f>L76*L77</x:f>
        <x:v>5.878347514596831</x:v>
      </x:c>
    </x:row>
    <x:row r="79">
      <x:c r="A79" t="str">
        <x:v>非矿山净收入（十亿元）</x:v>
      </x:c>
      <x:c r="B79" s="101" t="n">
        <x:f>'紫金运营假设'!$B$20*(1.012)^(B54-2025)*(B75)^0.55</x:f>
        <x:v>212.735952</x:v>
      </x:c>
      <x:c r="C79" s="101" t="n">
        <x:f>'紫金运营假设'!$B$20*(1.012)^(C54-2025)*(C75)^0.55</x:f>
        <x:v>240.76516217925945</x:v>
      </x:c>
      <x:c r="D79" s="101" t="n">
        <x:f>'紫金运营假设'!$B$20*(1.012)^(D54-2025)*(D75)^0.55</x:f>
        <x:v>230.22852990541892</x:v>
      </x:c>
      <x:c r="E79" s="101" t="n">
        <x:f>'紫金运营假设'!$B$20*(1.012)^(E54-2025)*(E75)^0.55</x:f>
        <x:v>228.60109490483683</x:v>
      </x:c>
      <x:c r="F79" s="101" t="n">
        <x:f>'紫金运营假设'!$B$20*(1.012)^(F54-2025)*(F75)^0.55</x:f>
        <x:v>231.31550980325346</x:v>
      </x:c>
      <x:c r="G79" s="101" t="n">
        <x:f>'紫金运营假设'!$B$20*(1.012)^(G54-2025)*(G75)^0.55</x:f>
        <x:v>235.35143890923797</x:v>
      </x:c>
      <x:c r="H79" s="101" t="n">
        <x:f>'紫金运营假设'!$B$20*(1.012)^(H54-2025)*(H75)^0.55</x:f>
        <x:v>242.35236602672086</x:v>
      </x:c>
      <x:c r="I79" s="101" t="n">
        <x:f>'紫金运营假设'!$B$20*(1.012)^(I54-2025)*(I75)^0.55</x:f>
        <x:v>248.8961157233089</x:v>
      </x:c>
      <x:c r="J79" s="101" t="n">
        <x:f>'紫金运营假设'!$B$20*(1.012)^(J54-2025)*(J75)^0.55</x:f>
        <x:v>255.91697699837195</x:v>
      </x:c>
      <x:c r="K79" s="101" t="n">
        <x:f>'紫金运营假设'!$B$20*(1.012)^(K54-2025)*(K75)^0.55</x:f>
        <x:v>262.512614998796</x:v>
      </x:c>
      <x:c r="L79" s="101" t="n">
        <x:f>'紫金运营假设'!$B$20*(1.012)^(L54-2025)*(L75)^0.55</x:f>
        <x:v>269.67584407488374</x:v>
      </x:c>
    </x:row>
    <x:row r="80">
      <x:c r="A80" t="str">
        <x:v>非矿山毛利率</x:v>
      </x:c>
      <x:c r="B80" s="104" t="n">
        <x:f>MAX(5%,MIN(7.2%,'紫金运营假设'!$B$21/'紫金运营假设'!$B$20-1.5%*(B75-1)))</x:f>
        <x:v>0.06963377304462388</x:v>
      </x:c>
      <x:c r="C80" s="104" t="n">
        <x:f>MAX(5%,MIN(7.2%,'紫金运营假设'!$B$21/'紫金运营假设'!$B$20-1.5%*(C75-1)))</x:f>
        <x:v>0.06625127926612283</x:v>
      </x:c>
      <x:c r="D80" s="104" t="n">
        <x:f>MAX(5%,MIN(7.2%,'紫金运营假设'!$B$21/'紫金运营假设'!$B$20-1.5%*(D75-1)))</x:f>
        <x:v>0.06805127905259593</x:v>
      </x:c>
      <x:c r="E80" s="104" t="n">
        <x:f>MAX(5%,MIN(7.2%,'紫金运营假设'!$B$21/'紫金运营假设'!$B$20-1.5%*(E75-1)))</x:f>
        <x:v>0.06861500110978846</x:v>
      </x:c>
      <x:c r="F80" s="104" t="n">
        <x:f>MAX(5%,MIN(7.2%,'紫金运营假设'!$B$21/'紫金运营假设'!$B$20-1.5%*(F75-1)))</x:f>
        <x:v>0.0686186264731925</x:v>
      </x:c>
      <x:c r="G80" s="104" t="n">
        <x:f>MAX(5%,MIN(7.2%,'紫金运营假设'!$B$21/'紫金运营假设'!$B$20-1.5%*(G75-1)))</x:f>
        <x:v>0.06846153311442732</x:v>
      </x:c>
      <x:c r="H80" s="104" t="n">
        <x:f>MAX(5%,MIN(7.2%,'紫金运营假设'!$B$21/'紫金运营假设'!$B$20-1.5%*(H75-1)))</x:f>
        <x:v>0.06794220046706186</x:v>
      </x:c>
      <x:c r="I80" s="104" t="n">
        <x:f>MAX(5%,MIN(7.2%,'紫金运营假设'!$B$21/'紫金运营假设'!$B$20-1.5%*(I75-1)))</x:f>
        <x:v>0.067489619018694</x:v>
      </x:c>
      <x:c r="J80" s="104" t="n">
        <x:f>MAX(5%,MIN(7.2%,'紫金运营假设'!$B$21/'紫金运营假设'!$B$20-1.5%*(J75-1)))</x:f>
        <x:v>0.06698711944383227</x:v>
      </x:c>
      <x:c r="K80" s="104" t="n">
        <x:f>MAX(5%,MIN(7.2%,'紫金运营假设'!$B$21/'紫金运营假设'!$B$20-1.5%*(K75-1)))</x:f>
        <x:v>0.06654803976058696</x:v>
      </x:c>
      <x:c r="L80" s="104" t="n">
        <x:f>MAX(5%,MIN(7.2%,'紫金运营假设'!$B$21/'紫金运营假设'!$B$20-1.5%*(L75-1)))</x:f>
        <x:v>0.06604824301321638</x:v>
      </x:c>
    </x:row>
    <x:row r="81">
      <x:c r="A81" t="str">
        <x:v>非矿山毛利（十亿元）</x:v>
      </x:c>
      <x:c r="B81" s="101" t="n">
        <x:f>B79*B80</x:f>
        <x:v>14.813607000000001</x:v>
      </x:c>
      <x:c r="C81" s="101" t="n">
        <x:f>C79*C80</x:f>
        <x:v>15.950999997091472</x:v>
      </x:c>
      <x:c r="D81" s="101" t="n">
        <x:f>D79*D80</x:f>
        <x:v>15.667345934462592</x:v>
      </x:c>
      <x:c r="E81" s="101" t="n">
        <x:f>E79*E80</x:f>
        <x:v>15.685464380594237</x:v>
      </x:c>
      <x:c r="F81" s="101" t="n">
        <x:f>F79*F80</x:f>
        <x:v>15.872552564645547</x:v>
      </x:c>
      <x:c r="G81" s="101" t="n">
        <x:f>G79*G80</x:f>
        <x:v>16.112520328412913</x:v>
      </x:c>
      <x:c r="H81" s="101" t="n">
        <x:f>H79*H80</x:f>
        <x:v>16.46595303625422</x:v>
      </x:c>
      <x:c r="I81" s="101" t="n">
        <x:f>I79*I80</x:f>
        <x:v>16.797904025398893</x:v>
      </x:c>
      <x:c r="J81" s="101" t="n">
        <x:f>J79*J80</x:f>
        <x:v>17.14314110589442</x:v>
      </x:c>
      <x:c r="K81" s="101" t="n">
        <x:f>K79*K80</x:f>
        <x:v>17.469699940595532</x:v>
      </x:c>
      <x:c r="L81" s="101" t="n">
        <x:f>L79*L80</x:f>
        <x:v>17.81161568425217</x:v>
      </x:c>
    </x:row>
    <x:row r="82">
      <x:c r="B82" s="101"/>
      <x:c r="C82" s="101"/>
      <x:c r="D82" s="101"/>
      <x:c r="E82" s="101"/>
      <x:c r="F82" s="101"/>
      <x:c r="G82" s="101"/>
      <x:c r="H82" s="101"/>
      <x:c r="I82" s="101"/>
      <x:c r="J82" s="101"/>
      <x:c r="K82" s="101"/>
      <x:c r="L82" s="101"/>
    </x:row>
    <x:row r="83">
      <x:c r="A83" s="27" t="str">
        <x:v>营业收入（十亿元）</x:v>
      </x:c>
      <x:c r="B83" s="100" t="n">
        <x:f>SUM(B66,B69,B72,B76,B79)</x:f>
        <x:v>349.079</x:v>
      </x:c>
      <x:c r="C83" s="100" t="n">
        <x:f>SUM(C66,C69,C72,C76,C79)</x:f>
        <x:v>442.294621823379</x:v>
      </x:c>
      <x:c r="D83" s="100" t="n">
        <x:f>SUM(D66,D69,D72,D76,D79)</x:f>
        <x:v>433.44227723581014</x:v>
      </x:c>
      <x:c r="E83" s="100" t="n">
        <x:f>SUM(E66,E69,E72,E76,E79)</x:f>
        <x:v>462.6941535963863</x:v>
      </x:c>
      <x:c r="F83" s="100" t="n">
        <x:f>SUM(F66,F69,F72,F76,F79)</x:f>
        <x:v>478.581707453539</x:v>
      </x:c>
      <x:c r="G83" s="100" t="n">
        <x:f>SUM(G66,G69,G72,G76,G79)</x:f>
        <x:v>504.6019961095692</x:v>
      </x:c>
      <x:c r="H83" s="100" t="n">
        <x:f>SUM(H66,H69,H72,H76,H79)</x:f>
        <x:v>537.8382524983901</x:v>
      </x:c>
      <x:c r="I83" s="100" t="n">
        <x:f>SUM(I66,I69,I72,I76,I79)</x:f>
        <x:v>569.4076751215289</x:v>
      </x:c>
      <x:c r="J83" s="100" t="n">
        <x:f>SUM(J66,J69,J72,J76,J79)</x:f>
        <x:v>605.8151703100418</x:v>
      </x:c>
      <x:c r="K83" s="100" t="n">
        <x:f>SUM(K66,K69,K72,K76,K79)</x:f>
        <x:v>641.4008849632193</x:v>
      </x:c>
      <x:c r="L83" s="100" t="n">
        <x:f>SUM(L66,L69,L72,L76,L79)</x:f>
        <x:v>679.2904636879059</x:v>
      </x:c>
    </x:row>
    <x:row r="84">
      <x:c r="A84" t="str">
        <x:v>集团毛利润（十亿元）</x:v>
      </x:c>
      <x:c r="B84" s="101" t="n">
        <x:f>SUM(B68,B71,B74,B78,B81)</x:f>
        <x:v>96.79</x:v>
      </x:c>
      <x:c r="C84" s="101" t="n">
        <x:f>SUM(C68,C71,C74,C78,C81)</x:f>
        <x:v>151.84423964016884</x:v>
      </x:c>
      <x:c r="D84" s="101" t="n">
        <x:f>SUM(D68,D71,D74,D78,D81)</x:f>
        <x:v>142.3146973293621</x:v>
      </x:c>
      <x:c r="E84" s="101" t="n">
        <x:f>SUM(E68,E71,E74,E78,E81)</x:f>
        <x:v>156.09727184018456</x:v>
      </x:c>
      <x:c r="F84" s="101" t="n">
        <x:f>SUM(F68,F71,F74,F78,F81)</x:f>
        <x:v>162.82602118047862</x:v>
      </x:c>
      <x:c r="G84" s="101" t="n">
        <x:f>SUM(G68,G71,G74,G78,G81)</x:f>
        <x:v>177.89458859811634</x:v>
      </x:c>
      <x:c r="H84" s="101" t="n">
        <x:f>SUM(H68,H71,H74,H78,H81)</x:f>
        <x:v>197.90716310524556</x:v>
      </x:c>
      <x:c r="I84" s="101" t="n">
        <x:f>SUM(I68,I71,I74,I78,I81)</x:f>
        <x:v>216.810581926292</x:v>
      </x:c>
      <x:c r="J84" s="101" t="n">
        <x:f>SUM(J68,J71,J74,J78,J81)</x:f>
        <x:v>239.73439378417208</x:v>
      </x:c>
      <x:c r="K84" s="101" t="n">
        <x:f>SUM(K68,K71,K74,K78,K81)</x:f>
        <x:v>262.0656174397071</x:v>
      </x:c>
      <x:c r="L84" s="101" t="n">
        <x:f>SUM(L68,L71,L74,L78,L81)</x:f>
        <x:v>286.2586041582301</x:v>
      </x:c>
    </x:row>
    <x:row r="85">
      <x:c r="A85" t="str">
        <x:v>费用及其他净额（十亿元）</x:v>
      </x:c>
      <x:c r="B85" s="101" t="n">
        <x:f>'紫金运营假设'!$B$22*(B83/'紫金运营假设'!$B$5)^0.38*(1.02)^(B54-2025)</x:f>
        <x:v>16.04</x:v>
      </x:c>
      <x:c r="C85" s="101" t="n">
        <x:f>'紫金运营假设'!$B$22*(C83/'紫金运营假设'!$B$5)^0.38*(1.02)^(C54-2025)</x:f>
        <x:v>17.90045009366748</x:v>
      </x:c>
      <x:c r="D85" s="101" t="n">
        <x:f>'紫金运营假设'!$B$22*(D83/'紫金运营假设'!$B$5)^0.38*(1.02)^(D54-2025)</x:f>
        <x:v>18.118722562434</x:v>
      </x:c>
      <x:c r="E85" s="101" t="n">
        <x:f>'紫金运营假设'!$B$22*(E83/'紫金运营假设'!$B$5)^0.38*(1.02)^(E54-2025)</x:f>
        <x:v>18.9454789531351</x:v>
      </x:c>
      <x:c r="F85" s="101" t="n">
        <x:f>'紫金运营假设'!$B$22*(F83/'紫金运营假设'!$B$5)^0.38*(1.02)^(F54-2025)</x:f>
        <x:v>19.573899412729254</x:v>
      </x:c>
      <x:c r="G85" s="101" t="n">
        <x:f>'紫金运营假设'!$B$22*(G83/'紫金运营假设'!$B$5)^0.38*(1.02)^(G54-2025)</x:f>
        <x:v>20.37111564972053</x:v>
      </x:c>
      <x:c r="H85" s="101" t="n">
        <x:f>'紫金运营假设'!$B$22*(H83/'紫金运营假设'!$B$5)^0.38*(1.02)^(H54-2025)</x:f>
        <x:v>21.288350933065846</x:v>
      </x:c>
      <x:c r="I85" s="101" t="n">
        <x:f>'紫金运营假设'!$B$22*(I83/'紫金运营假设'!$B$5)^0.38*(1.02)^(I54-2025)</x:f>
        <x:v>22.189903411973464</x:v>
      </x:c>
      <x:c r="J85" s="101" t="n">
        <x:f>'紫金运营假设'!$B$22*(J83/'紫金运营假设'!$B$5)^0.38*(1.02)^(J54-2025)</x:f>
        <x:v>23.173091586820405</x:v>
      </x:c>
      <x:c r="K85" s="101" t="n">
        <x:f>'紫金运营假设'!$B$22*(K83/'紫金运营假设'!$B$5)^0.38*(1.02)^(K54-2025)</x:f>
        <x:v>24.154837815681145</x:v>
      </x:c>
      <x:c r="L85" s="101" t="n">
        <x:f>'紫金运营假设'!$B$22*(L83/'紫金运营假设'!$B$5)^0.38*(1.02)^(L54-2025)</x:f>
        <x:v>25.181184988597465</x:v>
      </x:c>
    </x:row>
    <x:row r="86">
      <x:c r="A86" t="str">
        <x:v>税前利润（十亿元）</x:v>
      </x:c>
      <x:c r="B86" s="101" t="n">
        <x:f>B84-B85</x:f>
        <x:v>80.75</x:v>
      </x:c>
      <x:c r="C86" s="101" t="n">
        <x:f>C84-C85</x:f>
        <x:v>133.94378954650136</x:v>
      </x:c>
      <x:c r="D86" s="101" t="n">
        <x:f>D84-D85</x:f>
        <x:v>124.1959747669281</x:v>
      </x:c>
      <x:c r="E86" s="101" t="n">
        <x:f>E84-E85</x:f>
        <x:v>137.15179288704945</x:v>
      </x:c>
      <x:c r="F86" s="101" t="n">
        <x:f>F84-F85</x:f>
        <x:v>143.25212176774937</x:v>
      </x:c>
      <x:c r="G86" s="101" t="n">
        <x:f>G84-G85</x:f>
        <x:v>157.5234729483958</x:v>
      </x:c>
      <x:c r="H86" s="101" t="n">
        <x:f>H84-H85</x:f>
        <x:v>176.6188121721797</x:v>
      </x:c>
      <x:c r="I86" s="101" t="n">
        <x:f>I84-I85</x:f>
        <x:v>194.62067851431854</x:v>
      </x:c>
      <x:c r="J86" s="101" t="n">
        <x:f>J84-J85</x:f>
        <x:v>216.56130219735167</x:v>
      </x:c>
      <x:c r="K86" s="101" t="n">
        <x:f>K84-K85</x:f>
        <x:v>237.910779624026</x:v>
      </x:c>
      <x:c r="L86" s="101" t="n">
        <x:f>L84-L85</x:f>
        <x:v>261.07741916963266</x:v>
      </x:c>
    </x:row>
    <x:row r="87">
      <x:c r="A87" t="str">
        <x:v>所得税率</x:v>
      </x:c>
      <x:c r="B87" s="106" t="n">
        <x:f>'紫金运营假设'!B56</x:f>
        <x:v>0.2096640372493901</x:v>
      </x:c>
      <x:c r="C87" s="106" t="n">
        <x:f>'紫金运营假设'!C56</x:f>
        <x:v>0.215</x:v>
      </x:c>
      <x:c r="D87" s="106" t="n">
        <x:f>'紫金运营假设'!D56</x:f>
        <x:v>0.215</x:v>
      </x:c>
      <x:c r="E87" s="106" t="n">
        <x:f>'紫金运营假设'!E56</x:f>
        <x:v>0.215</x:v>
      </x:c>
      <x:c r="F87" s="106" t="n">
        <x:f>'紫金运营假设'!F56</x:f>
        <x:v>0.215</x:v>
      </x:c>
      <x:c r="G87" s="106" t="n">
        <x:f>'紫金运营假设'!G56</x:f>
        <x:v>0.215</x:v>
      </x:c>
      <x:c r="H87" s="106" t="n">
        <x:f>'紫金运营假设'!H56</x:f>
        <x:v>0.215</x:v>
      </x:c>
      <x:c r="I87" s="106" t="n">
        <x:f>'紫金运营假设'!I56</x:f>
        <x:v>0.215</x:v>
      </x:c>
      <x:c r="J87" s="106" t="n">
        <x:f>'紫金运营假设'!J56</x:f>
        <x:v>0.215</x:v>
      </x:c>
      <x:c r="K87" s="106" t="n">
        <x:f>'紫金运营假设'!K56</x:f>
        <x:v>0.215</x:v>
      </x:c>
      <x:c r="L87" s="106" t="n">
        <x:f>'紫金运营假设'!L56</x:f>
        <x:v>0.215</x:v>
      </x:c>
    </x:row>
    <x:row r="88">
      <x:c r="A88" t="str">
        <x:v>集团净利润（十亿元）</x:v>
      </x:c>
      <x:c r="B88" s="104" t="n">
        <x:f>B86*(1-B87)</x:f>
        <x:v>63.81962899211175</x:v>
      </x:c>
      <x:c r="C88" s="104" t="n">
        <x:f>C86*(1-C87)</x:f>
        <x:v>105.14587479400357</x:v>
      </x:c>
      <x:c r="D88" s="104" t="n">
        <x:f>D86*(1-D87)</x:f>
        <x:v>97.49384019203856</x:v>
      </x:c>
      <x:c r="E88" s="104" t="n">
        <x:f>E86*(1-E87)</x:f>
        <x:v>107.66415741633382</x:v>
      </x:c>
      <x:c r="F88" s="104" t="n">
        <x:f>F86*(1-F87)</x:f>
        <x:v>112.45291558768326</x:v>
      </x:c>
      <x:c r="G88" s="104" t="n">
        <x:f>G86*(1-G87)</x:f>
        <x:v>123.65592626449072</x:v>
      </x:c>
      <x:c r="H88" s="104" t="n">
        <x:f>H86*(1-H87)</x:f>
        <x:v>138.64576755516106</x:v>
      </x:c>
      <x:c r="I88" s="104" t="n">
        <x:f>I86*(1-I87)</x:f>
        <x:v>152.77723263374006</x:v>
      </x:c>
      <x:c r="J88" s="104" t="n">
        <x:f>J86*(1-J87)</x:f>
        <x:v>170.00062222492107</x:v>
      </x:c>
      <x:c r="K88" s="104" t="n">
        <x:f>K86*(1-K87)</x:f>
        <x:v>186.7599620048604</x:v>
      </x:c>
      <x:c r="L88" s="104" t="n">
        <x:f>L86*(1-L87)</x:f>
        <x:v>204.94577404816164</x:v>
      </x:c>
    </x:row>
    <x:row r="89">
      <x:c r="A89" t="str">
        <x:v>归母利润占比</x:v>
      </x:c>
      <x:c r="B89" s="106" t="n">
        <x:f>'紫金运营假设'!B57</x:f>
        <x:v>0.811271975180972</x:v>
      </x:c>
      <x:c r="C89" s="106" t="n">
        <x:f>'紫金运营假设'!C57</x:f>
        <x:v>0.795</x:v>
      </x:c>
      <x:c r="D89" s="106" t="n">
        <x:f>'紫金运营假设'!D57</x:f>
        <x:v>0.7922222222222223</x:v>
      </x:c>
      <x:c r="E89" s="106" t="n">
        <x:f>'紫金运营假设'!E57</x:f>
        <x:v>0.7894444444444445</x:v>
      </x:c>
      <x:c r="F89" s="106" t="n">
        <x:f>'紫金运营假设'!F57</x:f>
        <x:v>0.7866666666666667</x:v>
      </x:c>
      <x:c r="G89" s="106" t="n">
        <x:f>'紫金运营假设'!G57</x:f>
        <x:v>0.783888888888889</x:v>
      </x:c>
      <x:c r="H89" s="106" t="n">
        <x:f>'紫金运营假设'!H57</x:f>
        <x:v>0.7811111111111111</x:v>
      </x:c>
      <x:c r="I89" s="106" t="n">
        <x:f>'紫金运营假设'!I57</x:f>
        <x:v>0.7783333333333333</x:v>
      </x:c>
      <x:c r="J89" s="106" t="n">
        <x:f>'紫金运营假设'!J57</x:f>
        <x:v>0.7755555555555556</x:v>
      </x:c>
      <x:c r="K89" s="106" t="n">
        <x:f>'紫金运营假设'!K57</x:f>
        <x:v>0.7727777777777778</x:v>
      </x:c>
      <x:c r="L89" s="106" t="n">
        <x:f>'紫金运营假设'!L57</x:f>
        <x:v>0.77</x:v>
      </x:c>
    </x:row>
    <x:row r="90">
      <x:c r="A90" s="27" t="str">
        <x:v>归母净利润（十亿元）</x:v>
      </x:c>
      <x:c r="B90" s="100" t="n">
        <x:f>B88*B89</x:f>
        <x:v>51.77507646774733</x:v>
      </x:c>
      <x:c r="C90" s="100" t="n">
        <x:f>C88*C89</x:f>
        <x:v>83.59097046123284</x:v>
      </x:c>
      <x:c r="D90" s="100" t="n">
        <x:f>D88*D89</x:f>
        <x:v>77.236786729915</x:v>
      </x:c>
      <x:c r="E90" s="100" t="n">
        <x:f>E88*E89</x:f>
        <x:v>84.99487093811688</x:v>
      </x:c>
      <x:c r="F90" s="100" t="n">
        <x:f>F88*F89</x:f>
        <x:v>88.46296026231084</x:v>
      </x:c>
      <x:c r="G90" s="100" t="n">
        <x:f>G88*G89</x:f>
        <x:v>96.93250664399801</x:v>
      </x:c>
      <x:c r="H90" s="100" t="n">
        <x:f>H88*H89</x:f>
        <x:v>108.29774954586469</x:v>
      </x:c>
      <x:c r="I90" s="100" t="n">
        <x:f>I88*I89</x:f>
        <x:v>118.91161273326101</x:v>
      </x:c>
      <x:c r="J90" s="100" t="n">
        <x:f>J88*J89</x:f>
        <x:v>131.84492701443878</x:v>
      </x:c>
      <x:c r="K90" s="100" t="n">
        <x:f>K88*K89</x:f>
        <x:v>144.32394841597824</x:v>
      </x:c>
      <x:c r="L90" s="100" t="n">
        <x:f>L88*L89</x:f>
        <x:v>157.80824601708446</x:v>
      </x:c>
    </x:row>
    <x:row r="91">
      <x:c r="A91" t="str">
        <x:v>EPS（RMB/股）</x:v>
      </x:c>
      <x:c r="B91" s="108" t="n">
        <x:f>B90/'紫金运营假设'!$B$4</x:f>
        <x:v>1.9470902360854172</x:v>
      </x:c>
      <x:c r="C91" s="108" t="n">
        <x:f>C90/'紫金运营假设'!$B$4</x:f>
        <x:v>3.1435813042470326</x:v>
      </x:c>
      <x:c r="D91" s="108" t="n">
        <x:f>D90/'紫金运营假设'!$B$4</x:f>
        <x:v>2.9046213654964084</x:v>
      </x:c>
      <x:c r="E91" s="108" t="n">
        <x:f>E90/'紫金运营假设'!$B$4</x:f>
        <x:v>3.1963773809979643</x:v>
      </x:c>
      <x:c r="F91" s="108" t="n">
        <x:f>F90/'紫金运营假设'!$B$4</x:f>
        <x:v>3.326800807126879</x:v>
      </x:c>
      <x:c r="G91" s="108" t="n">
        <x:f>G90/'紫金运营假设'!$B$4</x:f>
        <x:v>3.6453125735774514</x:v>
      </x:c>
      <x:c r="H91" s="108" t="n">
        <x:f>H90/'紫金运营假设'!$B$4</x:f>
        <x:v>4.072721956521556</x:v>
      </x:c>
      <x:c r="I91" s="108" t="n">
        <x:f>I90/'紫金运营假设'!$B$4</x:f>
        <x:v>4.4718744211673505</x:v>
      </x:c>
      <x:c r="J91" s="108" t="n">
        <x:f>J90/'紫金运营假设'!$B$4</x:f>
        <x:v>4.958253808222285</x:v>
      </x:c>
      <x:c r="K91" s="108" t="n">
        <x:f>K90/'紫金运营假设'!$B$4</x:f>
        <x:v>5.4275487351351295</x:v>
      </x:c>
      <x:c r="L91" s="108" t="n">
        <x:f>L90/'紫金运营假设'!$B$4</x:f>
        <x:v>5.9346487915867945</x:v>
      </x:c>
    </x:row>
    <x:row r="92">
      <x:c r="A92" t="str">
        <x:v>分红率</x:v>
      </x:c>
      <x:c r="B92" s="109" t="n">
        <x:f>'紫金运营假设'!B58</x:f>
        <x:v>0.308</x:v>
      </x:c>
      <x:c r="C92" s="109" t="n">
        <x:f>'紫金运营假设'!C58</x:f>
        <x:v>0.34</x:v>
      </x:c>
      <x:c r="D92" s="109" t="n">
        <x:f>'紫金运营假设'!D58</x:f>
        <x:v>0.34</x:v>
      </x:c>
      <x:c r="E92" s="109" t="n">
        <x:f>'紫金运营假设'!E58</x:f>
        <x:v>0.34</x:v>
      </x:c>
      <x:c r="F92" s="109" t="n">
        <x:f>'紫金运营假设'!F58</x:f>
        <x:v>0.34</x:v>
      </x:c>
      <x:c r="G92" s="109" t="n">
        <x:f>'紫金运营假设'!G58</x:f>
        <x:v>0.34</x:v>
      </x:c>
      <x:c r="H92" s="109" t="n">
        <x:f>'紫金运营假设'!H58</x:f>
        <x:v>0.34</x:v>
      </x:c>
      <x:c r="I92" s="109" t="n">
        <x:f>'紫金运营假设'!I58</x:f>
        <x:v>0.34</x:v>
      </x:c>
      <x:c r="J92" s="109" t="n">
        <x:f>'紫金运营假设'!J58</x:f>
        <x:v>0.34</x:v>
      </x:c>
      <x:c r="K92" s="109" t="n">
        <x:f>'紫金运营假设'!K58</x:f>
        <x:v>0.34</x:v>
      </x:c>
      <x:c r="L92" s="109" t="n">
        <x:f>'紫金运营假设'!L58</x:f>
        <x:v>0.34</x:v>
      </x:c>
    </x:row>
    <x:row r="93">
      <x:c r="A93" t="str">
        <x:v>DPS（RMB/股）</x:v>
      </x:c>
      <x:c r="B93" s="108" t="n">
        <x:f>B91*B92</x:f>
        <x:v>0.5997037927143085</x:v>
      </x:c>
      <x:c r="C93" s="108" t="n">
        <x:f>C91*C92</x:f>
        <x:v>1.068817643443991</x:v>
      </x:c>
      <x:c r="D93" s="108" t="n">
        <x:f>D91*D92</x:f>
        <x:v>0.987571264268779</x:v>
      </x:c>
      <x:c r="E93" s="108" t="n">
        <x:f>E91*E92</x:f>
        <x:v>1.086768309539308</x:v>
      </x:c>
      <x:c r="F93" s="108" t="n">
        <x:f>F91*F92</x:f>
        <x:v>1.131112274423139</x:v>
      </x:c>
      <x:c r="G93" s="108" t="n">
        <x:f>G91*G92</x:f>
        <x:v>1.2394062750163335</x:v>
      </x:c>
      <x:c r="H93" s="108" t="n">
        <x:f>H91*H92</x:f>
        <x:v>1.384725465217329</x:v>
      </x:c>
      <x:c r="I93" s="108" t="n">
        <x:f>I91*I92</x:f>
        <x:v>1.5204373031968992</x:v>
      </x:c>
      <x:c r="J93" s="108" t="n">
        <x:f>J91*J92</x:f>
        <x:v>1.685806294795577</x:v>
      </x:c>
      <x:c r="K93" s="108" t="n">
        <x:f>K91*K92</x:f>
        <x:v>1.845366569945944</x:v>
      </x:c>
      <x:c r="L93" s="108" t="n">
        <x:f>L91*L92</x:f>
        <x:v>2.01778058913951</x:v>
      </x:c>
    </x:row>
    <x:row r="94">
      <x:c r="A94" t="str">
        <x:v>PE下限</x:v>
      </x:c>
      <x:c r="B94" s="112" t="n">
        <x:f>'紫金运营假设'!B59</x:f>
        <x:v>0</x:v>
      </x:c>
      <x:c r="C94" s="112" t="n">
        <x:f>'紫金运营假设'!C59</x:f>
        <x:v>12</x:v>
      </x:c>
      <x:c r="D94" s="112" t="n">
        <x:f>'紫金运营假设'!D59</x:f>
        <x:v>12</x:v>
      </x:c>
      <x:c r="E94" s="112" t="n">
        <x:f>'紫金运营假设'!E59</x:f>
        <x:v>12</x:v>
      </x:c>
      <x:c r="F94" s="112" t="n">
        <x:f>'紫金运营假设'!F59</x:f>
        <x:v>12</x:v>
      </x:c>
      <x:c r="G94" s="112" t="n">
        <x:f>'紫金运营假设'!G59</x:f>
        <x:v>12</x:v>
      </x:c>
      <x:c r="H94" s="112" t="n">
        <x:f>'紫金运营假设'!H59</x:f>
        <x:v>12</x:v>
      </x:c>
      <x:c r="I94" s="112" t="n">
        <x:f>'紫金运营假设'!I59</x:f>
        <x:v>12</x:v>
      </x:c>
      <x:c r="J94" s="112" t="n">
        <x:f>'紫金运营假设'!J59</x:f>
        <x:v>12</x:v>
      </x:c>
      <x:c r="K94" s="112" t="n">
        <x:f>'紫金运营假设'!K59</x:f>
        <x:v>12</x:v>
      </x:c>
      <x:c r="L94" s="112" t="n">
        <x:f>'紫金运营假设'!L59</x:f>
        <x:v>12</x:v>
      </x:c>
    </x:row>
    <x:row r="95">
      <x:c r="A95" t="str">
        <x:v>PE中枢</x:v>
      </x:c>
      <x:c r="B95" s="112" t="n">
        <x:f>'紫金运营假设'!B60</x:f>
        <x:v>0</x:v>
      </x:c>
      <x:c r="C95" s="112" t="n">
        <x:f>'紫金运营假设'!C60</x:f>
        <x:v>13</x:v>
      </x:c>
      <x:c r="D95" s="112" t="n">
        <x:f>'紫金运营假设'!D60</x:f>
        <x:v>13</x:v>
      </x:c>
      <x:c r="E95" s="112" t="n">
        <x:f>'紫金运营假设'!E60</x:f>
        <x:v>13</x:v>
      </x:c>
      <x:c r="F95" s="112" t="n">
        <x:f>'紫金运营假设'!F60</x:f>
        <x:v>13</x:v>
      </x:c>
      <x:c r="G95" s="112" t="n">
        <x:f>'紫金运营假设'!G60</x:f>
        <x:v>13</x:v>
      </x:c>
      <x:c r="H95" s="112" t="n">
        <x:f>'紫金运营假设'!H60</x:f>
        <x:v>13</x:v>
      </x:c>
      <x:c r="I95" s="112" t="n">
        <x:f>'紫金运营假设'!I60</x:f>
        <x:v>13</x:v>
      </x:c>
      <x:c r="J95" s="112" t="n">
        <x:f>'紫金运营假设'!J60</x:f>
        <x:v>13</x:v>
      </x:c>
      <x:c r="K95" s="112" t="n">
        <x:f>'紫金运营假设'!K60</x:f>
        <x:v>13</x:v>
      </x:c>
      <x:c r="L95" s="112" t="n">
        <x:f>'紫金运营假设'!L60</x:f>
        <x:v>13</x:v>
      </x:c>
    </x:row>
    <x:row r="96">
      <x:c r="A96" t="str">
        <x:v>PE上限</x:v>
      </x:c>
      <x:c r="B96" s="112" t="n">
        <x:f>'紫金运营假设'!B61</x:f>
        <x:v>0</x:v>
      </x:c>
      <x:c r="C96" s="112" t="n">
        <x:f>'紫金运营假设'!C61</x:f>
        <x:v>14</x:v>
      </x:c>
      <x:c r="D96" s="112" t="n">
        <x:f>'紫金运营假设'!D61</x:f>
        <x:v>14</x:v>
      </x:c>
      <x:c r="E96" s="112" t="n">
        <x:f>'紫金运营假设'!E61</x:f>
        <x:v>14</x:v>
      </x:c>
      <x:c r="F96" s="112" t="n">
        <x:f>'紫金运营假设'!F61</x:f>
        <x:v>14</x:v>
      </x:c>
      <x:c r="G96" s="112" t="n">
        <x:f>'紫金运营假设'!G61</x:f>
        <x:v>14</x:v>
      </x:c>
      <x:c r="H96" s="112" t="n">
        <x:f>'紫金运营假设'!H61</x:f>
        <x:v>14</x:v>
      </x:c>
      <x:c r="I96" s="112" t="n">
        <x:f>'紫金运营假设'!I61</x:f>
        <x:v>14</x:v>
      </x:c>
      <x:c r="J96" s="112" t="n">
        <x:f>'紫金运营假设'!J61</x:f>
        <x:v>14</x:v>
      </x:c>
      <x:c r="K96" s="112" t="n">
        <x:f>'紫金运营假设'!K61</x:f>
        <x:v>14</x:v>
      </x:c>
      <x:c r="L96" s="112" t="n">
        <x:f>'紫金运营假设'!L61</x:f>
        <x:v>14</x:v>
      </x:c>
    </x:row>
    <x:row r="97">
      <x:c r="A97" s="27" t="str">
        <x:v>合理股价下限（RMB）</x:v>
      </x:c>
      <x:c r="B97" s="100" t="n">
        <x:f>B91*B94</x:f>
        <x:v>0</x:v>
      </x:c>
      <x:c r="C97" s="100" t="n">
        <x:f>C91*C94</x:f>
        <x:v>37.72297565096439</x:v>
      </x:c>
      <x:c r="D97" s="100" t="n">
        <x:f>D91*D94</x:f>
        <x:v>34.8554563859569</x:v>
      </x:c>
      <x:c r="E97" s="100" t="n">
        <x:f>E91*E94</x:f>
        <x:v>38.35652857197557</x:v>
      </x:c>
      <x:c r="F97" s="100" t="n">
        <x:f>F91*F94</x:f>
        <x:v>39.92160968552255</x:v>
      </x:c>
      <x:c r="G97" s="100" t="n">
        <x:f>G91*G94</x:f>
        <x:v>43.74375088292942</x:v>
      </x:c>
      <x:c r="H97" s="100" t="n">
        <x:f>H91*H94</x:f>
        <x:v>48.87266347825867</x:v>
      </x:c>
      <x:c r="I97" s="100" t="n">
        <x:f>I91*I94</x:f>
        <x:v>53.66249305400821</x:v>
      </x:c>
      <x:c r="J97" s="100" t="n">
        <x:f>J91*J94</x:f>
        <x:v>59.499045698667416</x:v>
      </x:c>
      <x:c r="K97" s="100" t="n">
        <x:f>K91*K94</x:f>
        <x:v>65.13058482162155</x:v>
      </x:c>
      <x:c r="L97" s="100" t="n">
        <x:f>L91*L94</x:f>
        <x:v>71.21578549904153</x:v>
      </x:c>
    </x:row>
    <x:row r="98">
      <x:c r="A98" t="str">
        <x:v>合理股价中枢（RMB）</x:v>
      </x:c>
      <x:c r="B98" s="101" t="n">
        <x:f>B91*B95</x:f>
        <x:v>0</x:v>
      </x:c>
      <x:c r="C98" s="101" t="n">
        <x:f>C91*C95</x:f>
        <x:v>40.86655695521142</x:v>
      </x:c>
      <x:c r="D98" s="101" t="n">
        <x:f>D91*D95</x:f>
        <x:v>37.76007775145331</x:v>
      </x:c>
      <x:c r="E98" s="101" t="n">
        <x:f>E91*E95</x:f>
        <x:v>41.55290595297354</x:v>
      </x:c>
      <x:c r="F98" s="101" t="n">
        <x:f>F91*F95</x:f>
        <x:v>43.24841049264943</x:v>
      </x:c>
      <x:c r="G98" s="101" t="n">
        <x:f>G91*G95</x:f>
        <x:v>47.38906345650687</x:v>
      </x:c>
      <x:c r="H98" s="101" t="n">
        <x:f>H91*H95</x:f>
        <x:v>52.94538543478023</x:v>
      </x:c>
      <x:c r="I98" s="101" t="n">
        <x:f>I91*I95</x:f>
        <x:v>58.13436747517556</x:v>
      </x:c>
      <x:c r="J98" s="101" t="n">
        <x:f>J91*J95</x:f>
        <x:v>64.4572995068897</x:v>
      </x:c>
      <x:c r="K98" s="101" t="n">
        <x:f>K91*K95</x:f>
        <x:v>70.55813355675669</x:v>
      </x:c>
      <x:c r="L98" s="101" t="n">
        <x:f>L91*L95</x:f>
        <x:v>77.15043429062833</x:v>
      </x:c>
    </x:row>
    <x:row r="99">
      <x:c r="A99" t="str">
        <x:v>合理股价上限（RMB）</x:v>
      </x:c>
      <x:c r="B99" s="101" t="n">
        <x:f>B91*B96</x:f>
        <x:v>0</x:v>
      </x:c>
      <x:c r="C99" s="101" t="n">
        <x:f>C91*C96</x:f>
        <x:v>44.01013825945846</x:v>
      </x:c>
      <x:c r="D99" s="101" t="n">
        <x:f>D91*D96</x:f>
        <x:v>40.66469911694972</x:v>
      </x:c>
      <x:c r="E99" s="101" t="n">
        <x:f>E91*E96</x:f>
        <x:v>44.7492833339715</x:v>
      </x:c>
      <x:c r="F99" s="101" t="n">
        <x:f>F91*F96</x:f>
        <x:v>46.575211299776306</x:v>
      </x:c>
      <x:c r="G99" s="101" t="n">
        <x:f>G91*G96</x:f>
        <x:v>51.03437603008432</x:v>
      </x:c>
      <x:c r="H99" s="101" t="n">
        <x:f>H91*H96</x:f>
        <x:v>57.01810739130178</x:v>
      </x:c>
      <x:c r="I99" s="101" t="n">
        <x:f>I91*I96</x:f>
        <x:v>62.60624189634291</x:v>
      </x:c>
      <x:c r="J99" s="101" t="n">
        <x:f>J91*J96</x:f>
        <x:v>69.41555331511199</x:v>
      </x:c>
      <x:c r="K99" s="101" t="n">
        <x:f>K91*K96</x:f>
        <x:v>75.9856822918918</x:v>
      </x:c>
      <x:c r="L99" s="101" t="n">
        <x:f>L91*L96</x:f>
        <x:v>83.08508308221512</x:v>
      </x:c>
    </x:row>
    <x:row r="103">
      <x:c r="A103" s="54" t="str">
        <x:v>乐观情景预测</x:v>
      </x:c>
      <x:c r="B103" s="54"/>
      <x:c r="C103" s="54"/>
      <x:c r="D103" s="54"/>
      <x:c r="E103" s="54"/>
      <x:c r="F103" s="54"/>
      <x:c r="G103" s="54"/>
      <x:c r="H103" s="54"/>
      <x:c r="I103" s="54"/>
      <x:c r="J103" s="54"/>
      <x:c r="K103" s="54"/>
      <x:c r="L103" s="54"/>
    </x:row>
    <x:row r="104">
      <x:c r="A104" s="13" t="str">
        <x:v>指标</x:v>
      </x:c>
      <x:c r="B104" s="13" t="n">
        <x:v>2025</x:v>
      </x:c>
      <x:c r="C104" s="13" t="n">
        <x:v>2026</x:v>
      </x:c>
      <x:c r="D104" s="13" t="n">
        <x:v>2027</x:v>
      </x:c>
      <x:c r="E104" s="13" t="n">
        <x:v>2028</x:v>
      </x:c>
      <x:c r="F104" s="13" t="n">
        <x:v>2029</x:v>
      </x:c>
      <x:c r="G104" s="13" t="n">
        <x:v>2030</x:v>
      </x:c>
      <x:c r="H104" s="13" t="n">
        <x:v>2031</x:v>
      </x:c>
      <x:c r="I104" s="13" t="n">
        <x:v>2032</x:v>
      </x:c>
      <x:c r="J104" s="13" t="n">
        <x:v>2033</x:v>
      </x:c>
      <x:c r="K104" s="13" t="n">
        <x:v>2034</x:v>
      </x:c>
      <x:c r="L104" s="13" t="n">
        <x:v>2035</x:v>
      </x:c>
    </x:row>
    <x:row r="105">
      <x:c r="A105" t="str">
        <x:v>铜价（US$/t）</x:v>
      </x:c>
      <x:c r="B105" s="76" t="n">
        <x:f>'紫金运营假设'!B66</x:f>
        <x:v>9946.881947</x:v>
      </x:c>
      <x:c r="C105" s="76" t="n">
        <x:f>'紫金运营假设'!C66</x:f>
        <x:v>14500</x:v>
      </x:c>
      <x:c r="D105" s="76" t="n">
        <x:f>'紫金运营假设'!D66</x:f>
        <x:v>15294.357378</x:v>
      </x:c>
      <x:c r="E105" s="76" t="n">
        <x:f>'紫金运营假设'!E66</x:f>
        <x:v>16226.466051</x:v>
      </x:c>
      <x:c r="F105" s="76" t="n">
        <x:f>'紫金运营假设'!F66</x:f>
        <x:v>17224.673786</x:v>
      </x:c>
      <x:c r="G105" s="76" t="n">
        <x:f>'紫金运营假设'!G66</x:f>
        <x:v>17871.396038</x:v>
      </x:c>
      <x:c r="H105" s="76" t="n">
        <x:f>'紫金运营假设'!H66</x:f>
        <x:v>18768.516831</x:v>
      </x:c>
      <x:c r="I105" s="76" t="n">
        <x:f>'紫金运营假设'!I66</x:f>
        <x:v>19804.862204</x:v>
      </x:c>
      <x:c r="J105" s="76" t="n">
        <x:f>'紫金运营假设'!J66</x:f>
        <x:v>20815.912447</x:v>
      </x:c>
      <x:c r="K105" s="76" t="n">
        <x:f>'紫金运营假设'!K66</x:f>
        <x:v>21712.618207</x:v>
      </x:c>
      <x:c r="L105" s="76" t="n">
        <x:f>'紫金运营假设'!L66</x:f>
        <x:v>22533.999017</x:v>
      </x:c>
    </x:row>
    <x:row r="106">
      <x:c r="A106" t="str">
        <x:v>矿产铜实现价格（RMB/t）</x:v>
      </x:c>
      <x:c r="B106" s="96" t="n">
        <x:f>'紫金运营假设'!$B$12*0+65354*B105/9946.881947</x:f>
        <x:v>65354</x:v>
      </x:c>
      <x:c r="C106" s="96" t="n">
        <x:f>'紫金运营假设'!$B$12*0+65354*C105/9946.881947</x:f>
        <x:v>95269.35225021023</x:v>
      </x:c>
      <x:c r="D106" s="96" t="n">
        <x:f>'紫金运营假设'!$B$12*0+65354*D105/9946.881947</x:f>
        <x:v>100488.51865415751</x:v>
      </x:c>
      <x:c r="E106" s="96" t="n">
        <x:f>'紫金运营假设'!$B$12*0+65354*E105/9946.881947</x:f>
        <x:v>106612.75241302047</x:v>
      </x:c>
      <x:c r="F106" s="96" t="n">
        <x:f>'紫金运营假设'!$B$12*0+65354*F105/9946.881947</x:f>
        <x:v>113171.27684919976</x:v>
      </x:c>
      <x:c r="G106" s="96" t="n">
        <x:f>'紫金运营假设'!$B$12*0+65354*G105/9946.881947</x:f>
        <x:v>117420.43616187817</x:v>
      </x:c>
      <x:c r="H106" s="96" t="n">
        <x:f>'紫金运营假设'!$B$12*0+65354*H105/9946.881947</x:f>
        <x:v>123314.7890473475</x:v>
      </x:c>
      <x:c r="I106" s="96" t="n">
        <x:f>'紫金运营假设'!$B$12*0+65354*I105/9946.881947</x:f>
        <x:v>130123.88921239662</x:v>
      </x:c>
      <x:c r="J106" s="96" t="n">
        <x:f>'紫金运营假设'!$B$12*0+65354*J105/9946.881947</x:f>
        <x:v>136766.79278088128</x:v>
      </x:c>
      <x:c r="K106" s="96" t="n">
        <x:f>'紫金运营假设'!$B$12*0+65354*K105/9946.881947</x:f>
        <x:v>142658.4187749663</x:v>
      </x:c>
      <x:c r="L106" s="96" t="n">
        <x:f>'紫金运营假设'!$B$12*0+65354*L105/9946.881947</x:f>
        <x:v>148055.13723837683</x:v>
      </x:c>
    </x:row>
    <x:row r="107">
      <x:c r="A107" t="str">
        <x:v>金价（RMB/g）</x:v>
      </x:c>
      <x:c r="B107" s="76" t="n">
        <x:f>'紫金运营假设'!B68</x:f>
        <x:v>777.7</x:v>
      </x:c>
      <x:c r="C107" s="76" t="n">
        <x:f>'紫金运营假设'!C68</x:f>
        <x:v>1100</x:v>
      </x:c>
      <x:c r="D107" s="76" t="n">
        <x:f>'紫金运营假设'!D68</x:f>
        <x:v>1050</x:v>
      </x:c>
      <x:c r="E107" s="76" t="n">
        <x:f>'紫金运营假设'!E68</x:f>
        <x:v>1080</x:v>
      </x:c>
      <x:c r="F107" s="76" t="n">
        <x:f>'紫金运营假设'!F68</x:f>
        <x:v>1120</x:v>
      </x:c>
      <x:c r="G107" s="76" t="n">
        <x:f>'紫金运营假设'!G68</x:f>
        <x:v>1160</x:v>
      </x:c>
      <x:c r="H107" s="76" t="n">
        <x:f>'紫金运营假设'!H68</x:f>
        <x:v>1200</x:v>
      </x:c>
      <x:c r="I107" s="76" t="n">
        <x:f>'紫金运营假设'!I68</x:f>
        <x:v>1240</x:v>
      </x:c>
      <x:c r="J107" s="76" t="n">
        <x:f>'紫金运营假设'!J68</x:f>
        <x:v>1280</x:v>
      </x:c>
      <x:c r="K107" s="76" t="n">
        <x:f>'紫金运营假设'!K68</x:f>
        <x:v>1320</x:v>
      </x:c>
      <x:c r="L107" s="76" t="n">
        <x:f>'紫金运营假设'!L68</x:f>
        <x:v>1360</x:v>
      </x:c>
    </x:row>
    <x:row r="108">
      <x:c r="A108" t="str">
        <x:v>锂价（RMB/t LCE）</x:v>
      </x:c>
      <x:c r="B108" s="76" t="n">
        <x:f>'紫金运营假设'!B67</x:f>
        <x:v>80000</x:v>
      </x:c>
      <x:c r="C108" s="76" t="n">
        <x:f>'紫金运营假设'!C67</x:f>
        <x:v>120000</x:v>
      </x:c>
      <x:c r="D108" s="76" t="n">
        <x:f>'紫金运营假设'!D67</x:f>
        <x:v>150000</x:v>
      </x:c>
      <x:c r="E108" s="76" t="n">
        <x:f>'紫金运营假设'!E67</x:f>
        <x:v>180000</x:v>
      </x:c>
      <x:c r="F108" s="76" t="n">
        <x:f>'紫金运营假设'!F67</x:f>
        <x:v>210000</x:v>
      </x:c>
      <x:c r="G108" s="76" t="n">
        <x:f>'紫金运营假设'!G67</x:f>
        <x:v>240000</x:v>
      </x:c>
      <x:c r="H108" s="76" t="n">
        <x:f>'紫金运营假设'!H67</x:f>
        <x:v>270000</x:v>
      </x:c>
      <x:c r="I108" s="76" t="n">
        <x:f>'紫金运营假设'!I67</x:f>
        <x:v>300000</x:v>
      </x:c>
      <x:c r="J108" s="76" t="n">
        <x:f>'紫金运营假设'!J67</x:f>
        <x:v>330000</x:v>
      </x:c>
      <x:c r="K108" s="76" t="n">
        <x:f>'紫金运营假设'!K67</x:f>
        <x:v>360000</x:v>
      </x:c>
      <x:c r="L108" s="76" t="n">
        <x:f>'紫金运营假设'!L67</x:f>
        <x:v>400000</x:v>
      </x:c>
    </x:row>
    <x:row r="109">
      <x:c r="A109" t="str">
        <x:v>矿产铜产量（Mt）</x:v>
      </x:c>
      <x:c r="B109" s="98" t="n">
        <x:f>'紫金运营假设'!B69</x:f>
        <x:v>1.085126</x:v>
      </x:c>
      <x:c r="C109" s="98" t="n">
        <x:f>'紫金运营假设'!C69</x:f>
        <x:v>1.2</x:v>
      </x:c>
      <x:c r="D109" s="98" t="n">
        <x:f>'紫金运营假设'!D69</x:f>
        <x:v>1.4</x:v>
      </x:c>
      <x:c r="E109" s="98" t="n">
        <x:f>'紫金运营假设'!E69</x:f>
        <x:v>1.6</x:v>
      </x:c>
      <x:c r="F109" s="98" t="n">
        <x:f>'紫金运营假设'!F69</x:f>
        <x:v>1.74</x:v>
      </x:c>
      <x:c r="G109" s="98" t="n">
        <x:f>'紫金运营假设'!G69</x:f>
        <x:v>1.88</x:v>
      </x:c>
      <x:c r="H109" s="98" t="n">
        <x:f>'紫金运营假设'!H69</x:f>
        <x:v>2.02</x:v>
      </x:c>
      <x:c r="I109" s="98" t="n">
        <x:f>'紫金运营假设'!I69</x:f>
        <x:v>2.15</x:v>
      </x:c>
      <x:c r="J109" s="98" t="n">
        <x:f>'紫金运营假设'!J69</x:f>
        <x:v>2.28</x:v>
      </x:c>
      <x:c r="K109" s="98" t="n">
        <x:f>'紫金运营假设'!K69</x:f>
        <x:v>2.4</x:v>
      </x:c>
      <x:c r="L109" s="98" t="n">
        <x:f>'紫金运营假设'!L69</x:f>
        <x:v>2.5</x:v>
      </x:c>
    </x:row>
    <x:row r="110">
      <x:c r="A110" t="str">
        <x:v>矿产金产量（t）</x:v>
      </x:c>
      <x:c r="B110" s="98" t="n">
        <x:f>'紫金运营假设'!B70</x:f>
        <x:v>89.544</x:v>
      </x:c>
      <x:c r="C110" s="98" t="n">
        <x:f>'紫金运营假设'!C70</x:f>
        <x:v>105</x:v>
      </x:c>
      <x:c r="D110" s="98" t="n">
        <x:f>'紫金运营假设'!D70</x:f>
        <x:v>122</x:v>
      </x:c>
      <x:c r="E110" s="98" t="n">
        <x:f>'紫金运营假设'!E70</x:f>
        <x:v>140</x:v>
      </x:c>
      <x:c r="F110" s="98" t="n">
        <x:f>'紫金运营假设'!F70</x:f>
        <x:v>150</x:v>
      </x:c>
      <x:c r="G110" s="98" t="n">
        <x:f>'紫金运营假设'!G70</x:f>
        <x:v>160</x:v>
      </x:c>
      <x:c r="H110" s="98" t="n">
        <x:f>'紫金运营假设'!H70</x:f>
        <x:v>168</x:v>
      </x:c>
      <x:c r="I110" s="98" t="n">
        <x:f>'紫金运营假设'!I70</x:f>
        <x:v>175</x:v>
      </x:c>
      <x:c r="J110" s="98" t="n">
        <x:f>'紫金运营假设'!J70</x:f>
        <x:v>180</x:v>
      </x:c>
      <x:c r="K110" s="98" t="n">
        <x:f>'紫金运营假设'!K70</x:f>
        <x:v>185</x:v>
      </x:c>
      <x:c r="L110" s="98" t="n">
        <x:f>'紫金运营假设'!L70</x:f>
        <x:v>190</x:v>
      </x:c>
    </x:row>
    <x:row r="111">
      <x:c r="A111" t="str">
        <x:v>锂产量（kt LCE）</x:v>
      </x:c>
      <x:c r="B111" s="98" t="n">
        <x:f>'紫金运营假设'!B71</x:f>
        <x:v>25.459</x:v>
      </x:c>
      <x:c r="C111" s="98" t="n">
        <x:f>'紫金运营假设'!C71</x:f>
        <x:v>120</x:v>
      </x:c>
      <x:c r="D111" s="98" t="n">
        <x:f>'紫金运营假设'!D71</x:f>
        <x:v>210</x:v>
      </x:c>
      <x:c r="E111" s="98" t="n">
        <x:f>'紫金运营假设'!E71</x:f>
        <x:v>320</x:v>
      </x:c>
      <x:c r="F111" s="98" t="n">
        <x:f>'紫金运营假设'!F71</x:f>
        <x:v>370</x:v>
      </x:c>
      <x:c r="G111" s="98" t="n">
        <x:f>'紫金运营假设'!G71</x:f>
        <x:v>420</x:v>
      </x:c>
      <x:c r="H111" s="98" t="n">
        <x:f>'紫金运营假设'!H71</x:f>
        <x:v>460</x:v>
      </x:c>
      <x:c r="I111" s="98" t="n">
        <x:f>'紫金运营假设'!I71</x:f>
        <x:v>490</x:v>
      </x:c>
      <x:c r="J111" s="98" t="n">
        <x:f>'紫金运营假设'!J71</x:f>
        <x:v>510</x:v>
      </x:c>
      <x:c r="K111" s="98" t="n">
        <x:f>'紫金运营假设'!K71</x:f>
        <x:v>530</x:v>
      </x:c>
      <x:c r="L111" s="98" t="n">
        <x:f>'紫金运营假设'!L71</x:f>
        <x:v>550</x:v>
      </x:c>
    </x:row>
    <x:row r="112">
      <x:c r="A112" t="str">
        <x:v>矿产金单位成本（RMB/g）</x:v>
      </x:c>
      <x:c r="B112" s="76" t="n">
        <x:f>'紫金运营假设'!B72</x:f>
        <x:v>275.23</x:v>
      </x:c>
      <x:c r="C112" s="76" t="n">
        <x:f>'紫金运营假设'!C72</x:f>
        <x:v>275</x:v>
      </x:c>
      <x:c r="D112" s="76" t="n">
        <x:f>'紫金运营假设'!D72</x:f>
        <x:v>280.5</x:v>
      </x:c>
      <x:c r="E112" s="76" t="n">
        <x:f>'紫金运营假设'!E72</x:f>
        <x:v>286.11</x:v>
      </x:c>
      <x:c r="F112" s="76" t="n">
        <x:f>'紫金运营假设'!F72</x:f>
        <x:v>291.83220000000006</x:v>
      </x:c>
      <x:c r="G112" s="76" t="n">
        <x:f>'紫金运营假设'!G72</x:f>
        <x:v>297.668844</x:v>
      </x:c>
      <x:c r="H112" s="76" t="n">
        <x:f>'紫金运营假设'!H72</x:f>
        <x:v>303.62222088</x:v>
      </x:c>
      <x:c r="I112" s="76" t="n">
        <x:f>'紫金运营假设'!I72</x:f>
        <x:v>309.6946652976</x:v>
      </x:c>
      <x:c r="J112" s="76" t="n">
        <x:f>'紫金运营假设'!J72</x:f>
        <x:v>315.888558603552</x:v>
      </x:c>
      <x:c r="K112" s="76" t="n">
        <x:f>'紫金运营假设'!K72</x:f>
        <x:v>322.2063297756231</x:v>
      </x:c>
      <x:c r="L112" s="76" t="n">
        <x:f>'紫金运营假设'!L72</x:f>
        <x:v>328.65045637113553</x:v>
      </x:c>
    </x:row>
    <x:row r="113">
      <x:c r="A113" t="str">
        <x:v>矿产铜单位成本（RMB/t）</x:v>
      </x:c>
      <x:c r="B113" s="76" t="n">
        <x:f>'紫金运营假设'!B73</x:f>
        <x:v>25462</x:v>
      </x:c>
      <x:c r="C113" s="76" t="n">
        <x:f>'紫金运营假设'!C73</x:f>
        <x:v>26000</x:v>
      </x:c>
      <x:c r="D113" s="76" t="n">
        <x:f>'紫金运营假设'!D73</x:f>
        <x:v>26520</x:v>
      </x:c>
      <x:c r="E113" s="76" t="n">
        <x:f>'紫金运营假设'!E73</x:f>
        <x:v>27050.4</x:v>
      </x:c>
      <x:c r="F113" s="76" t="n">
        <x:f>'紫金运营假设'!F73</x:f>
        <x:v>27591.408000000003</x:v>
      </x:c>
      <x:c r="G113" s="76" t="n">
        <x:f>'紫金运营假设'!G73</x:f>
        <x:v>28143.23616</x:v>
      </x:c>
      <x:c r="H113" s="76" t="n">
        <x:f>'紫金运营假设'!H73</x:f>
        <x:v>28706.1008832</x:v>
      </x:c>
      <x:c r="I113" s="76" t="n">
        <x:f>'紫金运营假设'!I73</x:f>
        <x:v>29280.222900864002</x:v>
      </x:c>
      <x:c r="J113" s="76" t="n">
        <x:f>'紫金运营假设'!J73</x:f>
        <x:v>29865.82735888128</x:v>
      </x:c>
      <x:c r="K113" s="76" t="n">
        <x:f>'紫金运营假设'!K73</x:f>
        <x:v>30463.14390605891</x:v>
      </x:c>
      <x:c r="L113" s="76" t="n">
        <x:f>'紫金运营假设'!L73</x:f>
        <x:v>31072.406784180086</x:v>
      </x:c>
    </x:row>
    <x:row r="114">
      <x:c r="A114" t="str">
        <x:v>锂单位成本（RMB/t）</x:v>
      </x:c>
      <x:c r="B114" s="76" t="n">
        <x:f>'紫金运营假设'!B74</x:f>
        <x:v>50000</x:v>
      </x:c>
      <x:c r="C114" s="76" t="n">
        <x:f>'紫金运营假设'!C74</x:f>
        <x:v>48000</x:v>
      </x:c>
      <x:c r="D114" s="76" t="n">
        <x:f>'紫金运营假设'!D74</x:f>
        <x:v>45000</x:v>
      </x:c>
      <x:c r="E114" s="76" t="n">
        <x:f>'紫金运营假设'!E74</x:f>
        <x:v>45000</x:v>
      </x:c>
      <x:c r="F114" s="76" t="n">
        <x:f>'紫金运营假设'!F74</x:f>
        <x:v>46000</x:v>
      </x:c>
      <x:c r="G114" s="76" t="n">
        <x:f>'紫金运营假设'!G74</x:f>
        <x:v>47000</x:v>
      </x:c>
      <x:c r="H114" s="76" t="n">
        <x:f>'紫金运营假设'!H74</x:f>
        <x:v>48000</x:v>
      </x:c>
      <x:c r="I114" s="76" t="n">
        <x:f>'紫金运营假设'!I74</x:f>
        <x:v>49000</x:v>
      </x:c>
      <x:c r="J114" s="76" t="n">
        <x:f>'紫金运营假设'!J74</x:f>
        <x:v>50000</x:v>
      </x:c>
      <x:c r="K114" s="76" t="n">
        <x:f>'紫金运营假设'!K74</x:f>
        <x:v>51000</x:v>
      </x:c>
      <x:c r="L114" s="76" t="n">
        <x:f>'紫金运营假设'!L74</x:f>
        <x:v>52000</x:v>
      </x:c>
    </x:row>
    <x:row r="115">
      <x:c r="B115" s="92"/>
      <x:c r="C115" s="92"/>
      <x:c r="D115" s="92"/>
      <x:c r="E115" s="92"/>
      <x:c r="F115" s="92"/>
      <x:c r="G115" s="92"/>
      <x:c r="H115" s="92"/>
      <x:c r="I115" s="92"/>
      <x:c r="J115" s="92"/>
      <x:c r="K115" s="92"/>
      <x:c r="L115" s="92"/>
    </x:row>
    <x:row r="116">
      <x:c r="A116" s="27" t="str">
        <x:v>矿产金收入（十亿元）</x:v>
      </x:c>
      <x:c r="B116" s="100" t="n">
        <x:f>'紫金运营假设'!$B$10*B110/'紫金运营假设'!$B$9*B107/777.7</x:f>
        <x:v>64.675</x:v>
      </x:c>
      <x:c r="C116" s="100" t="n">
        <x:f>'紫金运营假设'!$B$10*C110/'紫金运营假设'!$B$9*C107/777.7</x:f>
        <x:v>107.26791320247007</x:v>
      </x:c>
      <x:c r="D116" s="100" t="n">
        <x:f>'紫金运营假设'!$B$10*D110/'紫金运营假设'!$B$9*D107/777.7</x:f>
        <x:v>118.96986737001227</x:v>
      </x:c>
      <x:c r="E116" s="100" t="n">
        <x:f>'紫金运营假设'!$B$10*E110/'紫金运营假设'!$B$9*E107/777.7</x:f>
        <x:v>140.4234500105063</x:v>
      </x:c>
      <x:c r="F116" s="100" t="n">
        <x:f>'紫金运营假设'!$B$10*F110/'紫金运营假设'!$B$9*F107/777.7</x:f>
        <x:v>156.02605556722918</x:v>
      </x:c>
      <x:c r="G116" s="100" t="n">
        <x:f>'紫金运营假设'!$B$10*G110/'紫金运营假设'!$B$9*G107/777.7</x:f>
        <x:v>172.3716423409389</x:v>
      </x:c>
      <x:c r="H116" s="100" t="n">
        <x:f>'紫金运营假设'!$B$10*H110/'紫金运营假设'!$B$9*H107/777.7</x:f>
        <x:v>187.23126668067502</x:v>
      </x:c>
      <x:c r="I116" s="100" t="n">
        <x:f>'紫金运营假设'!$B$10*I110/'紫金运营假设'!$B$9*I107/777.7</x:f>
        <x:v>201.53365510767105</x:v>
      </x:c>
      <x:c r="J116" s="100" t="n">
        <x:f>'紫金运营假设'!$B$10*J110/'紫金运营假设'!$B$9*J107/777.7</x:f>
        <x:v>213.97859049220003</x:v>
      </x:c>
      <x:c r="K116" s="100" t="n">
        <x:f>'紫金运营假设'!$B$10*K110/'紫金运营假设'!$B$9*K107/777.7</x:f>
        <x:v>226.79501648522245</x:v>
      </x:c>
      <x:c r="L116" s="100" t="n">
        <x:f>'紫金运营假设'!$B$10*L110/'紫金运营假设'!$B$9*L107/777.7</x:f>
        <x:v>239.98293308673823</x:v>
      </x:c>
    </x:row>
    <x:row r="117">
      <x:c r="A117" t="str">
        <x:v>矿产金成本（十亿元）</x:v>
      </x:c>
      <x:c r="B117" s="101" t="n">
        <x:f>'紫金运营假设'!$B$11*B110/'紫金运营假设'!$B$9*B112/275.23</x:f>
        <x:v>22.889</x:v>
      </x:c>
      <x:c r="C117" s="101" t="n">
        <x:f>'紫金运营假设'!$B$11*C110/'紫金运营假设'!$B$9*C112/275.23</x:f>
        <x:v>26.817392671549676</x:v>
      </x:c>
      <x:c r="D117" s="101" t="n">
        <x:f>'紫金运营假设'!$B$11*D110/'紫金运营假设'!$B$9*D112/275.23</x:f>
        <x:v>31.78244137188231</x:v>
      </x:c>
      <x:c r="E117" s="101" t="n">
        <x:f>'紫金运营假设'!$B$11*E110/'紫金运营假设'!$B$9*E112/275.23</x:f>
        <x:v>37.20108711397372</x:v>
      </x:c>
      <x:c r="F117" s="101" t="n">
        <x:f>'紫金运营假设'!$B$11*F110/'紫金运营假设'!$B$9*F112/275.23</x:f>
        <x:v>40.655473774556995</x:v>
      </x:c>
      <x:c r="G117" s="101" t="n">
        <x:f>'紫金运营假设'!$B$11*G110/'紫金运营假设'!$B$9*G112/275.23</x:f>
        <x:v>44.233155466718</x:v>
      </x:c>
      <x:c r="H117" s="101" t="n">
        <x:f>'紫金运营假设'!$B$11*H110/'紫金运营假设'!$B$9*H112/275.23</x:f>
        <x:v>47.37370950485498</x:v>
      </x:c>
      <x:c r="I117" s="101" t="n">
        <x:f>'紫金运营假设'!$B$11*I110/'紫金运营假设'!$B$9*I112/275.23</x:f>
        <x:v>50.33456634890842</x:v>
      </x:c>
      <x:c r="J117" s="101" t="n">
        <x:f>'紫金运营假设'!$B$11*J110/'紫金运营假设'!$B$9*J112/275.23</x:f>
        <x:v>52.80815075234049</x:v>
      </x:c>
      <x:c r="K117" s="101" t="n">
        <x:f>'紫金运营假设'!$B$11*K110/'紫金运营假设'!$B$9*K112/275.23</x:f>
        <x:v>55.360544705370295</x:v>
      </x:c>
      <x:c r="L117" s="101" t="n">
        <x:f>'紫金运营假设'!$B$11*L110/'紫金运营假设'!$B$9*L112/275.23</x:f>
        <x:v>57.993911156220335</x:v>
      </x:c>
    </x:row>
    <x:row r="118">
      <x:c r="A118" t="str">
        <x:v>矿产金毛利（十亿元）</x:v>
      </x:c>
      <x:c r="B118" s="101" t="n">
        <x:f>B116-B117</x:f>
        <x:v>41.786</x:v>
      </x:c>
      <x:c r="C118" s="101" t="n">
        <x:f>C116-C117</x:f>
        <x:v>80.45052053092039</x:v>
      </x:c>
      <x:c r="D118" s="101" t="n">
        <x:f>D116-D117</x:f>
        <x:v>87.18742599812995</x:v>
      </x:c>
      <x:c r="E118" s="101" t="n">
        <x:f>E116-E117</x:f>
        <x:v>103.22236289653256</x:v>
      </x:c>
      <x:c r="F118" s="101" t="n">
        <x:f>F116-F117</x:f>
        <x:v>115.37058179267218</x:v>
      </x:c>
      <x:c r="G118" s="101" t="n">
        <x:f>G116-G117</x:f>
        <x:v>128.13848687422092</x:v>
      </x:c>
      <x:c r="H118" s="101" t="n">
        <x:f>H116-H117</x:f>
        <x:v>139.85755717582003</x:v>
      </x:c>
      <x:c r="I118" s="101" t="n">
        <x:f>I116-I117</x:f>
        <x:v>151.19908875876263</x:v>
      </x:c>
      <x:c r="J118" s="101" t="n">
        <x:f>J116-J117</x:f>
        <x:v>161.17043973985955</x:v>
      </x:c>
      <x:c r="K118" s="101" t="n">
        <x:f>K116-K117</x:f>
        <x:v>171.43447177985215</x:v>
      </x:c>
      <x:c r="L118" s="101" t="n">
        <x:f>L116-L117</x:f>
        <x:v>181.98902193051788</x:v>
      </x:c>
    </x:row>
    <x:row r="119">
      <x:c r="A119" t="str">
        <x:v>矿产铜收入（十亿元）</x:v>
      </x:c>
      <x:c r="B119" s="101" t="n">
        <x:f>'紫金运营假设'!$B$13*B109/'紫金运营假设'!$B$12*B106/65354</x:f>
        <x:v>57.835</x:v>
      </x:c>
      <x:c r="C119" s="101" t="n">
        <x:f>'紫金运营假设'!$B$13*C109/'紫金运营假设'!$B$12*C106/65354</x:f>
        <x:v>93.23368615200346</x:v>
      </x:c>
      <x:c r="D119" s="101" t="n">
        <x:f>'紫金运营假设'!$B$13*D109/'紫金运营假设'!$B$12*D106/65354</x:f>
        <x:v>114.73155413493352</x:v>
      </x:c>
      <x:c r="E119" s="101" t="n">
        <x:f>'紫金运营假设'!$B$13*E109/'紫金运营假设'!$B$12*E106/65354</x:f>
        <x:v>139.1129418993171</x:v>
      </x:c>
      <x:c r="F119" s="101" t="n">
        <x:f>'紫金运营假设'!$B$13*F109/'紫金运营假设'!$B$12*F106/65354</x:f>
        <x:v>160.59198298345657</x:v>
      </x:c>
      <x:c r="G119" s="101" t="n">
        <x:f>'紫金运营假设'!$B$13*G109/'紫金运营假设'!$B$12*G106/65354</x:f>
        <x:v>180.0279496030744</x:v>
      </x:c>
      <x:c r="H119" s="101" t="n">
        <x:f>'紫金运营假设'!$B$13*H109/'紫金运营假设'!$B$12*H106/65354</x:f>
        <x:v>203.14443538363787</x:v>
      </x:c>
      <x:c r="I119" s="101" t="n">
        <x:f>'紫金运营假设'!$B$13*I109/'紫金运营假设'!$B$12*I106/65354</x:f>
        <x:v>228.157049429571</x:v>
      </x:c>
      <x:c r="J119" s="101" t="n">
        <x:f>'紫金运营假设'!$B$13*J109/'紫金运营假设'!$B$12*J106/65354</x:f>
        <x:v>254.3044187101547</x:v>
      </x:c>
      <x:c r="K119" s="101" t="n">
        <x:f>'紫金运营假设'!$B$13*K109/'紫金运营假设'!$B$12*K106/65354</x:f>
        <x:v>279.2203353723744</x:v>
      </x:c>
      <x:c r="L119" s="101" t="n">
        <x:f>'紫金运营假设'!$B$13*L109/'紫金运营假设'!$B$12*L106/65354</x:f>
        <x:v>301.85744139375475</x:v>
      </x:c>
    </x:row>
    <x:row r="120">
      <x:c r="A120" t="str">
        <x:v>矿产铜成本（十亿元）</x:v>
      </x:c>
      <x:c r="B120" s="101" t="n">
        <x:f>'紫金运营假设'!$B$14*B109/'紫金运营假设'!$B$12*B113/25462</x:f>
        <x:v>22.532</x:v>
      </x:c>
      <x:c r="C120" s="101" t="n">
        <x:f>'紫金运营假设'!$B$14*C109/'紫金运营假设'!$B$12*C113/25462</x:f>
        <x:v>25.443781261662572</x:v>
      </x:c>
      <x:c r="D120" s="101" t="n">
        <x:f>'紫金运营假设'!$B$14*D109/'紫金运营假设'!$B$12*D113/25462</x:f>
        <x:v>30.278099701378462</x:v>
      </x:c>
      <x:c r="E120" s="101" t="n">
        <x:f>'紫金运营假设'!$B$14*E109/'紫金运营假设'!$B$12*E113/25462</x:f>
        <x:v>35.29561336617833</x:v>
      </x:c>
      <x:c r="F120" s="101" t="n">
        <x:f>'紫金运营假设'!$B$14*F109/'紫金运营假设'!$B$12*F113/25462</x:f>
        <x:v>39.15165912643331</x:v>
      </x:c>
      <x:c r="G120" s="101" t="n">
        <x:f>'紫金运营假设'!$B$14*G109/'紫金运营假设'!$B$12*G113/25462</x:f>
        <x:v>43.147828471752014</x:v>
      </x:c>
      <x:c r="H120" s="101" t="n">
        <x:f>'紫金运营假设'!$B$14*H109/'紫金运营假设'!$B$12*H113/25462</x:f>
        <x:v>47.2881839272329</x:v>
      </x:c>
      <x:c r="I120" s="101" t="n">
        <x:f>'紫金运营假设'!$B$14*I109/'紫金运营假设'!$B$12*I113/25462</x:f>
        <x:v>51.33811255070384</x:v>
      </x:c>
      <x:c r="J120" s="101" t="n">
        <x:f>'紫金运营假设'!$B$14*J109/'紫金运营假设'!$B$12*J113/25462</x:f>
        <x:v>55.53112304554272</x:v>
      </x:c>
      <x:c r="K120" s="101" t="n">
        <x:f>'紫金运营假设'!$B$14*K109/'紫金运营假设'!$B$12*K113/25462</x:f>
        <x:v>59.62289000679324</x:v>
      </x:c>
      <x:c r="L120" s="101" t="n">
        <x:f>'紫金运营假设'!$B$14*L109/'紫金运营假设'!$B$12*L113/25462</x:f>
        <x:v>63.34932063221781</x:v>
      </x:c>
    </x:row>
    <x:row r="121">
      <x:c r="A121" t="str">
        <x:v>矿产铜毛利（十亿元）</x:v>
      </x:c>
      <x:c r="B121" s="101" t="n">
        <x:f>B119-B120</x:f>
        <x:v>35.303</x:v>
      </x:c>
      <x:c r="C121" s="101" t="n">
        <x:f>C119-C120</x:f>
        <x:v>67.78990489034089</x:v>
      </x:c>
      <x:c r="D121" s="101" t="n">
        <x:f>D119-D120</x:f>
        <x:v>84.45345443355505</x:v>
      </x:c>
      <x:c r="E121" s="101" t="n">
        <x:f>E119-E120</x:f>
        <x:v>103.81732853313876</x:v>
      </x:c>
      <x:c r="F121" s="101" t="n">
        <x:f>F119-F120</x:f>
        <x:v>121.44032385702326</x:v>
      </x:c>
      <x:c r="G121" s="101" t="n">
        <x:f>G119-G120</x:f>
        <x:v>136.8801211313224</x:v>
      </x:c>
      <x:c r="H121" s="101" t="n">
        <x:f>H119-H120</x:f>
        <x:v>155.85625145640498</x:v>
      </x:c>
      <x:c r="I121" s="101" t="n">
        <x:f>I119-I120</x:f>
        <x:v>176.81893687886716</x:v>
      </x:c>
      <x:c r="J121" s="101" t="n">
        <x:f>J119-J120</x:f>
        <x:v>198.77329566461196</x:v>
      </x:c>
      <x:c r="K121" s="101" t="n">
        <x:f>K119-K120</x:f>
        <x:v>219.59744536558117</x:v>
      </x:c>
      <x:c r="L121" s="101" t="n">
        <x:f>L119-L120</x:f>
        <x:v>238.50812076153693</x:v>
      </x:c>
    </x:row>
    <x:row r="122">
      <x:c r="A122" t="str">
        <x:v>锂收入（十亿元）</x:v>
      </x:c>
      <x:c r="B122" s="101" t="n">
        <x:f>B111*B108/1000000*0.9</x:f>
        <x:v>1.833048</x:v>
      </x:c>
      <x:c r="C122" s="101" t="n">
        <x:f>C111*C108/1000000*0.9</x:f>
        <x:v>12.96</x:v>
      </x:c>
      <x:c r="D122" s="101" t="n">
        <x:f>D111*D108/1000000*0.9</x:f>
        <x:v>28.35</x:v>
      </x:c>
      <x:c r="E122" s="101" t="n">
        <x:f>E111*E108/1000000*0.9</x:f>
        <x:v>51.84</x:v>
      </x:c>
      <x:c r="F122" s="101" t="n">
        <x:f>F111*F108/1000000*0.9</x:f>
        <x:v>69.93</x:v>
      </x:c>
      <x:c r="G122" s="101" t="n">
        <x:f>G111*G108/1000000*0.9</x:f>
        <x:v>90.72</x:v>
      </x:c>
      <x:c r="H122" s="101" t="n">
        <x:f>H111*H108/1000000*0.9</x:f>
        <x:v>111.78</x:v>
      </x:c>
      <x:c r="I122" s="101" t="n">
        <x:f>I111*I108/1000000*0.9</x:f>
        <x:v>132.3</x:v>
      </x:c>
      <x:c r="J122" s="101" t="n">
        <x:f>J111*J108/1000000*0.9</x:f>
        <x:v>151.47000000000003</x:v>
      </x:c>
      <x:c r="K122" s="101" t="n">
        <x:f>K111*K108/1000000*0.9</x:f>
        <x:v>171.72000000000003</x:v>
      </x:c>
      <x:c r="L122" s="101" t="n">
        <x:f>L111*L108/1000000*0.9</x:f>
        <x:v>198</x:v>
      </x:c>
    </x:row>
    <x:row r="123">
      <x:c r="A123" t="str">
        <x:v>锂成本（十亿元）</x:v>
      </x:c>
      <x:c r="B123" s="101" t="n">
        <x:f>B111*B114/1000000*0.9</x:f>
        <x:v>1.145655</x:v>
      </x:c>
      <x:c r="C123" s="101" t="n">
        <x:f>C111*C114/1000000*0.9</x:f>
        <x:v>5.184</x:v>
      </x:c>
      <x:c r="D123" s="101" t="n">
        <x:f>D111*D114/1000000*0.9</x:f>
        <x:v>8.504999999999999</x:v>
      </x:c>
      <x:c r="E123" s="101" t="n">
        <x:f>E111*E114/1000000*0.9</x:f>
        <x:v>12.96</x:v>
      </x:c>
      <x:c r="F123" s="101" t="n">
        <x:f>F111*F114/1000000*0.9</x:f>
        <x:v>15.318</x:v>
      </x:c>
      <x:c r="G123" s="101" t="n">
        <x:f>G111*G114/1000000*0.9</x:f>
        <x:v>17.766</x:v>
      </x:c>
      <x:c r="H123" s="101" t="n">
        <x:f>H111*H114/1000000*0.9</x:f>
        <x:v>19.872</x:v>
      </x:c>
      <x:c r="I123" s="101" t="n">
        <x:f>I111*I114/1000000*0.9</x:f>
        <x:v>21.609</x:v>
      </x:c>
      <x:c r="J123" s="101" t="n">
        <x:f>J111*J114/1000000*0.9</x:f>
        <x:v>22.95</x:v>
      </x:c>
      <x:c r="K123" s="101" t="n">
        <x:f>K111*K114/1000000*0.9</x:f>
        <x:v>24.327</x:v>
      </x:c>
      <x:c r="L123" s="101" t="n">
        <x:f>L111*L114/1000000*0.9</x:f>
        <x:v>25.740000000000002</x:v>
      </x:c>
    </x:row>
    <x:row r="124">
      <x:c r="A124" t="str">
        <x:v>锂毛利（十亿元）</x:v>
      </x:c>
      <x:c r="B124" s="101" t="n">
        <x:f>B122-B123</x:f>
        <x:v>0.6873929999999999</x:v>
      </x:c>
      <x:c r="C124" s="101" t="n">
        <x:f>C122-C123</x:f>
        <x:v>7.776000000000001</x:v>
      </x:c>
      <x:c r="D124" s="101" t="n">
        <x:f>D122-D123</x:f>
        <x:v>19.845000000000002</x:v>
      </x:c>
      <x:c r="E124" s="101" t="n">
        <x:f>E122-E123</x:f>
        <x:v>38.88</x:v>
      </x:c>
      <x:c r="F124" s="101" t="n">
        <x:f>F122-F123</x:f>
        <x:v>54.61200000000001</x:v>
      </x:c>
      <x:c r="G124" s="101" t="n">
        <x:f>G122-G123</x:f>
        <x:v>72.95400000000001</x:v>
      </x:c>
      <x:c r="H124" s="101" t="n">
        <x:f>H122-H123</x:f>
        <x:v>91.908</x:v>
      </x:c>
      <x:c r="I124" s="101" t="n">
        <x:f>I122-I123</x:f>
        <x:v>110.691</x:v>
      </x:c>
      <x:c r="J124" s="101" t="n">
        <x:f>J122-J123</x:f>
        <x:v>128.52000000000004</x:v>
      </x:c>
      <x:c r="K124" s="101" t="n">
        <x:f>K122-K123</x:f>
        <x:v>147.39300000000003</x:v>
      </x:c>
      <x:c r="L124" s="101" t="n">
        <x:f>L122-L123</x:f>
        <x:v>172.26</x:v>
      </x:c>
    </x:row>
    <x:row r="125">
      <x:c r="A125" t="str">
        <x:v>综合价格指数</x:v>
      </x:c>
      <x:c r="B125" s="101" t="n">
        <x:f>0.45*B107/777.7+0.25*B105/9946.881947+0.30</x:f>
        <x:v>1</x:v>
      </x:c>
      <x:c r="C125" s="101" t="n">
        <x:f>0.45*C107/777.7+0.25*C105/9946.881947+0.30</x:f>
        <x:v>1.300928032728743</x:v>
      </x:c>
      <x:c r="D125" s="101" t="n">
        <x:f>0.45*D107/777.7+0.25*D105/9946.881947+0.30</x:f>
        <x:v>1.2919615527145183</x:v>
      </x:c>
      <x:c r="E125" s="101" t="n">
        <x:f>0.45*E107/777.7+0.25*E105/9946.881947+0.30</x:f>
        <x:v>1.3327475887829703</x:v>
      </x:c>
      <x:c r="F125" s="101" t="n">
        <x:f>0.45*F107/777.7+0.25*F105/9946.881947+0.30</x:f>
        <x:v>1.3809812188241914</x:v>
      </x:c>
      <x:c r="G125" s="101" t="n">
        <x:f>0.45*G107/777.7+0.25*G105/9946.881947+0.30</x:f>
        <x:v>1.4203807869736356</x:v>
      </x:c>
      <x:c r="H125" s="101" t="n">
        <x:f>0.45*H107/777.7+0.25*H105/9946.881947+0.30</x:f>
        <x:v>1.4660737479253214</x:v>
      </x:c>
      <x:c r="I125" s="101" t="n">
        <x:f>0.45*I107/777.7+0.25*I105/9946.881947+0.30</x:f>
        <x:v>1.5152659104544923</x:v>
      </x:c>
      <x:c r="J125" s="101" t="n">
        <x:f>0.45*J107/777.7+0.25*J105/9946.881947+0.30</x:f>
        <x:v>1.5638223177255133</x:v>
      </x:c>
      <x:c r="K125" s="101" t="n">
        <x:f>0.45*K107/777.7+0.25*K105/9946.881947+0.30</x:f>
        <x:v>1.609504847443517</x:v>
      </x:c>
      <x:c r="L125" s="101" t="n">
        <x:f>0.45*L107/777.7+0.25*L105/9946.881947+0.30</x:f>
        <x:v>1.6532941972082107</x:v>
      </x:c>
    </x:row>
    <x:row r="126">
      <x:c r="A126" t="str">
        <x:v>其他矿山收入（十亿元）</x:v>
      </x:c>
      <x:c r="B126" s="101" t="n">
        <x:f>'紫金运营假设'!$B$18*(1.02)^(B104-2025)*(B125)^0.55</x:f>
        <x:v>12</x:v>
      </x:c>
      <x:c r="C126" s="101" t="n">
        <x:f>'紫金运营假设'!$B$18*(1.02)^(C104-2025)*(C125)^0.55</x:f>
        <x:v>14.14557864053602</x:v>
      </x:c>
      <x:c r="D126" s="101" t="n">
        <x:f>'紫金运营假设'!$B$18*(1.02)^(D104-2025)*(D125)^0.55</x:f>
        <x:v>14.373709521073463</x:v>
      </x:c>
      <x:c r="E126" s="101" t="n">
        <x:f>'紫金运营假设'!$B$18*(1.02)^(E104-2025)*(E125)^0.55</x:f>
        <x:v>14.913964649209847</x:v>
      </x:c>
      <x:c r="F126" s="101" t="n">
        <x:f>'紫金运营假设'!$B$18*(1.02)^(F104-2025)*(F125)^0.55</x:f>
        <x:v>15.512621920895398</x:v>
      </x:c>
      <x:c r="G126" s="101" t="n">
        <x:f>'紫金运营假设'!$B$18*(1.02)^(G104-2025)*(G125)^0.55</x:f>
        <x:v>16.0695878748266</x:v>
      </x:c>
      <x:c r="H126" s="101" t="n">
        <x:f>'紫金运营假设'!$B$18*(1.02)^(H104-2025)*(H125)^0.55</x:f>
        <x:v>16.678921937925516</x:v>
      </x:c>
      <x:c r="I126" s="101" t="n">
        <x:f>'紫金运营假设'!$B$18*(1.02)^(I104-2025)*(I125)^0.55</x:f>
        <x:v>17.324125350252043</x:v>
      </x:c>
      <x:c r="J126" s="101" t="n">
        <x:f>'紫金运营假设'!$B$18*(1.02)^(J104-2025)*(J125)^0.55</x:f>
        <x:v>17.979834666681743</x:v>
      </x:c>
      <x:c r="K126" s="101" t="n">
        <x:f>'紫金运营假设'!$B$18*(1.02)^(K104-2025)*(K125)^0.55</x:f>
        <x:v>18.632174839943673</x:v>
      </x:c>
      <x:c r="L126" s="101" t="n">
        <x:f>'紫金运营假设'!$B$18*(1.02)^(L104-2025)*(L125)^0.55</x:f>
        <x:v>19.287482341729884</x:v>
      </x:c>
    </x:row>
    <x:row r="127">
      <x:c r="A127" t="str">
        <x:v>其他矿山毛利率</x:v>
      </x:c>
      <x:c r="B127" s="104" t="n">
        <x:f>MIN(42%,MAX(28%,'紫金运营假设'!$B$19/'紫金运营假设'!$B$18+3%*(B125-1)))</x:f>
        <x:v>0.35000000000000003</x:v>
      </x:c>
      <x:c r="C127" s="104" t="n">
        <x:f>MIN(42%,MAX(28%,'紫金运营假设'!$B$19/'紫金运营假设'!$B$18+3%*(C125-1)))</x:f>
        <x:v>0.3590278409818623</x:v>
      </x:c>
      <x:c r="D127" s="104" t="n">
        <x:f>MIN(42%,MAX(28%,'紫金运营假设'!$B$19/'紫金运营假设'!$B$18+3%*(D125-1)))</x:f>
        <x:v>0.3587588465814356</x:v>
      </x:c>
      <x:c r="E127" s="104" t="n">
        <x:f>MIN(42%,MAX(28%,'紫金运营假设'!$B$19/'紫金运营假设'!$B$18+3%*(E125-1)))</x:f>
        <x:v>0.35998242766348915</x:v>
      </x:c>
      <x:c r="F127" s="104" t="n">
        <x:f>MIN(42%,MAX(28%,'紫金运营假设'!$B$19/'紫金运营假设'!$B$18+3%*(F125-1)))</x:f>
        <x:v>0.36142943656472576</x:v>
      </x:c>
      <x:c r="G127" s="104" t="n">
        <x:f>MIN(42%,MAX(28%,'紫金运营假设'!$B$19/'紫金运营假设'!$B$18+3%*(G125-1)))</x:f>
        <x:v>0.3626114236092091</x:v>
      </x:c>
      <x:c r="H127" s="104" t="n">
        <x:f>MIN(42%,MAX(28%,'紫金运营假设'!$B$19/'紫金运营假设'!$B$18+3%*(H125-1)))</x:f>
        <x:v>0.3639822124377597</x:v>
      </x:c>
      <x:c r="I127" s="104" t="n">
        <x:f>MIN(42%,MAX(28%,'紫金运营假设'!$B$19/'紫金运营假设'!$B$18+3%*(I125-1)))</x:f>
        <x:v>0.36545797731363483</x:v>
      </x:c>
      <x:c r="J127" s="104" t="n">
        <x:f>MIN(42%,MAX(28%,'紫金运营假设'!$B$19/'紫金运营假设'!$B$18+3%*(J125-1)))</x:f>
        <x:v>0.36691466953176544</x:v>
      </x:c>
      <x:c r="K127" s="104" t="n">
        <x:f>MIN(42%,MAX(28%,'紫金运营假设'!$B$19/'紫金运营假设'!$B$18+3%*(K125-1)))</x:f>
        <x:v>0.36828514542330554</x:v>
      </x:c>
      <x:c r="L127" s="104" t="n">
        <x:f>MIN(42%,MAX(28%,'紫金运营假设'!$B$19/'紫金运营假设'!$B$18+3%*(L125-1)))</x:f>
        <x:v>0.3695988259162464</x:v>
      </x:c>
    </x:row>
    <x:row r="128">
      <x:c r="A128" t="str">
        <x:v>其他矿山毛利（十亿元）</x:v>
      </x:c>
      <x:c r="B128" s="101" t="n">
        <x:f>B126*B127</x:f>
        <x:v>4.2</x:v>
      </x:c>
      <x:c r="C128" s="101" t="n">
        <x:f>C126*C127</x:f>
        <x:v>5.078656558750794</x:v>
      </x:c>
      <x:c r="D128" s="101" t="n">
        <x:f>D126*D127</x:f>
        <x:v>5.156695448876914</x:v>
      </x:c>
      <x:c r="E128" s="101" t="n">
        <x:f>E126*E127</x:f>
        <x:v>5.368765200510018</x:v>
      </x:c>
      <x:c r="F128" s="101" t="n">
        <x:f>F126*F127</x:f>
        <x:v>5.606718200510838</x:v>
      </x:c>
      <x:c r="G128" s="101" t="n">
        <x:f>G126*G127</x:f>
        <x:v>5.827016136104159</x:v>
      </x:c>
      <x:c r="H128" s="101" t="n">
        <x:f>H126*H127</x:f>
        <x:v>6.070830908042816</x:v>
      </x:c>
      <x:c r="I128" s="101" t="n">
        <x:f>I126*I127</x:f>
        <x:v>6.331239809230977</x:v>
      </x:c>
      <x:c r="J128" s="101" t="n">
        <x:f>J126*J127</x:f>
        <x:v>6.597065094961311</x:v>
      </x:c>
      <x:c r="K128" s="101" t="n">
        <x:f>K126*K127</x:f>
        <x:v>6.8619532204811104</x:v>
      </x:c>
      <x:c r="L128" s="101" t="n">
        <x:f>L126*L127</x:f>
        <x:v>7.1286308283837</x:v>
      </x:c>
    </x:row>
    <x:row r="129">
      <x:c r="A129" t="str">
        <x:v>非矿山净收入（十亿元）</x:v>
      </x:c>
      <x:c r="B129" s="101" t="n">
        <x:f>'紫金运营假设'!$B$20*(1.012)^(B104-2025)*(B125)^0.55</x:f>
        <x:v>212.735952</x:v>
      </x:c>
      <x:c r="C129" s="101" t="n">
        <x:f>'紫金运营假设'!$B$20*(1.012)^(C104-2025)*(C125)^0.55</x:f>
        <x:v>248.8059163684248</x:v>
      </x:c>
      <x:c r="D129" s="101" t="n">
        <x:f>'紫金运营假设'!$B$20*(1.012)^(D104-2025)*(D125)^0.55</x:f>
        <x:v>250.83560948632368</x:v>
      </x:c>
      <x:c r="E129" s="101" t="n">
        <x:f>'紫金运营假设'!$B$20*(1.012)^(E104-2025)*(E125)^0.55</x:f>
        <x:v>258.22231874944</x:v>
      </x:c>
      <x:c r="F129" s="101" t="n">
        <x:f>'紫金运营假设'!$B$20*(1.012)^(F104-2025)*(F125)^0.55</x:f>
        <x:v>266.4809794090046</x:v>
      </x:c>
      <x:c r="G129" s="101" t="n">
        <x:f>'紫金运营假设'!$B$20*(1.012)^(G104-2025)*(G125)^0.55</x:f>
        <x:v>273.8836377866508</x:v>
      </x:c>
      <x:c r="H129" s="101" t="n">
        <x:f>'紫金运营假设'!$B$20*(1.012)^(H104-2025)*(H125)^0.55</x:f>
        <x:v>282.0393243231689</x:v>
      </x:c>
      <x:c r="I129" s="101" t="n">
        <x:f>'紫金运营假设'!$B$20*(1.012)^(I104-2025)*(I125)^0.55</x:f>
        <x:v>290.65202140133994</x:v>
      </x:c>
      <x:c r="J129" s="101" t="n">
        <x:f>'紫金运营假设'!$B$20*(1.012)^(J104-2025)*(J125)^0.55</x:f>
        <x:v>299.28714600754256</x:v>
      </x:c>
      <x:c r="K129" s="101" t="n">
        <x:f>'紫金运营假设'!$B$20*(1.012)^(K104-2025)*(K125)^0.55</x:f>
        <x:v>307.7132963481739</x:v>
      </x:c>
      <x:c r="L129" s="101" t="n">
        <x:f>'紫金运营假设'!$B$20*(1.012)^(L104-2025)*(L125)^0.55</x:f>
        <x:v>316.0374827290219</x:v>
      </x:c>
    </x:row>
    <x:row r="130">
      <x:c r="A130" t="str">
        <x:v>非矿山毛利率</x:v>
      </x:c>
      <x:c r="B130" s="104" t="n">
        <x:f>MAX(5%,MIN(7.2%,'紫金运营假设'!$B$21/'紫金运营假设'!$B$20-1.5%*(B125-1)))</x:f>
        <x:v>0.06963377304462388</x:v>
      </x:c>
      <x:c r="C130" s="104" t="n">
        <x:f>MAX(5%,MIN(7.2%,'紫金运营假设'!$B$21/'紫金运营假设'!$B$20-1.5%*(C125-1)))</x:f>
        <x:v>0.06511985255369274</x:v>
      </x:c>
      <x:c r="D130" s="104" t="n">
        <x:f>MAX(5%,MIN(7.2%,'紫金运营假设'!$B$21/'紫金运营假设'!$B$20-1.5%*(D125-1)))</x:f>
        <x:v>0.06525434975390611</x:v>
      </x:c>
      <x:c r="E130" s="104" t="n">
        <x:f>MAX(5%,MIN(7.2%,'紫金运营假设'!$B$21/'紫金运营假设'!$B$20-1.5%*(E125-1)))</x:f>
        <x:v>0.06464255921287933</x:v>
      </x:c>
      <x:c r="F130" s="104" t="n">
        <x:f>MAX(5%,MIN(7.2%,'紫金运营假设'!$B$21/'紫金运营假设'!$B$20-1.5%*(F125-1)))</x:f>
        <x:v>0.06391905476226101</x:v>
      </x:c>
      <x:c r="G130" s="104" t="n">
        <x:f>MAX(5%,MIN(7.2%,'紫金运营假设'!$B$21/'紫金运营假设'!$B$20-1.5%*(G125-1)))</x:f>
        <x:v>0.06332806124001936</x:v>
      </x:c>
      <x:c r="H130" s="104" t="n">
        <x:f>MAX(5%,MIN(7.2%,'紫金运营假设'!$B$21/'紫金运营假设'!$B$20-1.5%*(H125-1)))</x:f>
        <x:v>0.06264266682574407</x:v>
      </x:c>
      <x:c r="I130" s="104" t="n">
        <x:f>MAX(5%,MIN(7.2%,'紫金运营假设'!$B$21/'紫金运营假设'!$B$20-1.5%*(I125-1)))</x:f>
        <x:v>0.0619047843878065</x:v>
      </x:c>
      <x:c r="J130" s="104" t="n">
        <x:f>MAX(5%,MIN(7.2%,'紫金运营假设'!$B$21/'紫金运营假设'!$B$20-1.5%*(J125-1)))</x:f>
        <x:v>0.06117643827874118</x:v>
      </x:c>
      <x:c r="K130" s="104" t="n">
        <x:f>MAX(5%,MIN(7.2%,'紫金运营假设'!$B$21/'紫金运营假设'!$B$20-1.5%*(K125-1)))</x:f>
        <x:v>0.06049120033297113</x:v>
      </x:c>
      <x:c r="L130" s="104" t="n">
        <x:f>MAX(5%,MIN(7.2%,'紫金运营假设'!$B$21/'紫金运营假设'!$B$20-1.5%*(L125-1)))</x:f>
        <x:v>0.059834360086500726</x:v>
      </x:c>
    </x:row>
    <x:row r="131">
      <x:c r="A131" t="str">
        <x:v>非矿山毛利（十亿元）</x:v>
      </x:c>
      <x:c r="B131" s="101" t="n">
        <x:f>B129*B130</x:f>
        <x:v>14.813607000000001</x:v>
      </x:c>
      <x:c r="C131" s="101" t="n">
        <x:f>C129*C130</x:f>
        <x:v>16.202204588398228</x:v>
      </x:c>
      <x:c r="D131" s="101" t="n">
        <x:f>D129*D130</x:f>
        <x:v>16.368114592154775</x:v>
      </x:c>
      <x:c r="E131" s="101" t="n">
        <x:f>E129*E130</x:f>
        <x:v>16.692151529847674</x:v>
      </x:c>
      <x:c r="F131" s="101" t="n">
        <x:f>F129*F130</x:f>
        <x:v>17.03321231594511</x:v>
      </x:c>
      <x:c r="G131" s="101" t="n">
        <x:f>G129*G130</x:f>
        <x:v>17.3445197863923</x:v>
      </x:c>
      <x:c r="H131" s="101" t="n">
        <x:f>H129*H130</x:f>
        <x:v>17.667695425334244</x:v>
      </x:c>
      <x:c r="I131" s="101" t="n">
        <x:f>I129*I130</x:f>
        <x:v>17.992750716730068</x:v>
      </x:c>
      <x:c r="J131" s="101" t="n">
        <x:f>J129*J130</x:f>
        <x:v>18.309321615351028</x:v>
      </x:c>
      <x:c r="K131" s="101" t="n">
        <x:f>K129*K130</x:f>
        <x:v>18.6139466545163</x:v>
      </x:c>
      <x:c r="L131" s="101" t="n">
        <x:f>L129*L130</x:f>
        <x:v>18.90990054243955</x:v>
      </x:c>
    </x:row>
    <x:row r="132">
      <x:c r="B132" s="101"/>
      <x:c r="C132" s="101"/>
      <x:c r="D132" s="101"/>
      <x:c r="E132" s="101"/>
      <x:c r="F132" s="101"/>
      <x:c r="G132" s="101"/>
      <x:c r="H132" s="101"/>
      <x:c r="I132" s="101"/>
      <x:c r="J132" s="101"/>
      <x:c r="K132" s="101"/>
      <x:c r="L132" s="101"/>
    </x:row>
    <x:row r="133">
      <x:c r="A133" s="27" t="str">
        <x:v>营业收入（十亿元）</x:v>
      </x:c>
      <x:c r="B133" s="100" t="n">
        <x:f>SUM(B116,B119,B122,B126,B129)</x:f>
        <x:v>349.079</x:v>
      </x:c>
      <x:c r="C133" s="100" t="n">
        <x:f>SUM(C116,C119,C122,C126,C129)</x:f>
        <x:v>476.4130943634343</x:v>
      </x:c>
      <x:c r="D133" s="100" t="n">
        <x:f>SUM(D116,D119,D122,D126,D129)</x:f>
        <x:v>527.2607405123429</x:v>
      </x:c>
      <x:c r="E133" s="100" t="n">
        <x:f>SUM(E116,E119,E122,E126,E129)</x:f>
        <x:v>604.5126753084733</x:v>
      </x:c>
      <x:c r="F133" s="100" t="n">
        <x:f>SUM(F116,F119,F122,F126,F129)</x:f>
        <x:v>668.5416398805858</x:v>
      </x:c>
      <x:c r="G133" s="100" t="n">
        <x:f>SUM(G116,G119,G122,G126,G129)</x:f>
        <x:v>733.0728176054907</x:v>
      </x:c>
      <x:c r="H133" s="100" t="n">
        <x:f>SUM(H116,H119,H122,H126,H129)</x:f>
        <x:v>800.8739483254074</x:v>
      </x:c>
      <x:c r="I133" s="100" t="n">
        <x:f>SUM(I116,I119,I122,I126,I129)</x:f>
        <x:v>869.966851288834</x:v>
      </x:c>
      <x:c r="J133" s="100" t="n">
        <x:f>SUM(J116,J119,J122,J126,J129)</x:f>
        <x:v>937.0199898765791</x:v>
      </x:c>
      <x:c r="K133" s="100" t="n">
        <x:f>SUM(K116,K119,K122,K126,K129)</x:f>
        <x:v>1004.0808230457145</x:v>
      </x:c>
      <x:c r="L133" s="100" t="n">
        <x:f>SUM(L116,L119,L122,L126,L129)</x:f>
        <x:v>1075.1653395512449</x:v>
      </x:c>
    </x:row>
    <x:row r="134">
      <x:c r="A134" t="str">
        <x:v>集团毛利润（十亿元）</x:v>
      </x:c>
      <x:c r="B134" s="101" t="n">
        <x:f>SUM(B118,B121,B124,B128,B131)</x:f>
        <x:v>96.79</x:v>
      </x:c>
      <x:c r="C134" s="101" t="n">
        <x:f>SUM(C118,C121,C124,C128,C131)</x:f>
        <x:v>177.2972865684103</x:v>
      </x:c>
      <x:c r="D134" s="101" t="n">
        <x:f>SUM(D118,D121,D124,D128,D131)</x:f>
        <x:v>213.01069047271668</x:v>
      </x:c>
      <x:c r="E134" s="101" t="n">
        <x:f>SUM(E118,E121,E124,E128,E131)</x:f>
        <x:v>267.980608160029</x:v>
      </x:c>
      <x:c r="F134" s="101" t="n">
        <x:f>SUM(F118,F121,F124,F128,F131)</x:f>
        <x:v>314.0628361661514</x:v>
      </x:c>
      <x:c r="G134" s="101" t="n">
        <x:f>SUM(G118,G121,G124,G128,G131)</x:f>
        <x:v>361.1441439280398</x:v>
      </x:c>
      <x:c r="H134" s="101" t="n">
        <x:f>SUM(H118,H121,H124,H128,H131)</x:f>
        <x:v>411.3603349656021</x:v>
      </x:c>
      <x:c r="I134" s="101" t="n">
        <x:f>SUM(I118,I121,I124,I128,I131)</x:f>
        <x:v>463.03301616359084</x:v>
      </x:c>
      <x:c r="J134" s="101" t="n">
        <x:f>SUM(J118,J121,J124,J128,J131)</x:f>
        <x:v>513.3701221147838</x:v>
      </x:c>
      <x:c r="K134" s="101" t="n">
        <x:f>SUM(K118,K121,K124,K128,K131)</x:f>
        <x:v>563.9008170204308</x:v>
      </x:c>
      <x:c r="L134" s="101" t="n">
        <x:f>SUM(L118,L121,L124,L128,L131)</x:f>
        <x:v>618.7956740628781</x:v>
      </x:c>
    </x:row>
    <x:row r="135">
      <x:c r="A135" t="str">
        <x:v>费用及其他净额（十亿元）</x:v>
      </x:c>
      <x:c r="B135" s="101" t="n">
        <x:f>'紫金运营假设'!$B$22*(B133/'紫金运营假设'!$B$5)^0.38*(1.02)^(B104-2025)</x:f>
        <x:v>16.04</x:v>
      </x:c>
      <x:c r="C135" s="101" t="n">
        <x:f>'紫金运营假设'!$B$22*(C133/'紫金运营假设'!$B$5)^0.38*(1.02)^(C104-2025)</x:f>
        <x:v>18.413117434073275</x:v>
      </x:c>
      <x:c r="D135" s="101" t="n">
        <x:f>'紫金运营假设'!$B$22*(D133/'紫金运营假设'!$B$5)^0.38*(1.02)^(D104-2025)</x:f>
        <x:v>19.519260407813448</x:v>
      </x:c>
      <x:c r="E135" s="101" t="n">
        <x:f>'紫金运营假设'!$B$22*(E133/'紫金运营假设'!$B$5)^0.38*(1.02)^(E104-2025)</x:f>
        <x:v>20.971423995045214</x:v>
      </x:c>
      <x:c r="F135" s="101" t="n">
        <x:f>'紫金运营假设'!$B$22*(F133/'紫金运营假设'!$B$5)^0.38*(1.02)^(F104-2025)</x:f>
        <x:v>22.22505538293455</x:v>
      </x:c>
      <x:c r="G135" s="101" t="n">
        <x:f>'紫金运营假设'!$B$22*(G133/'紫金运营假设'!$B$5)^0.38*(1.02)^(G104-2025)</x:f>
        <x:v>23.4774060922533</x:v>
      </x:c>
      <x:c r="H135" s="101" t="n">
        <x:f>'紫金运营假设'!$B$22*(H133/'紫金运营假设'!$B$5)^0.38*(1.02)^(H104-2025)</x:f>
        <x:v>24.765594804613134</x:v>
      </x:c>
      <x:c r="I135" s="101" t="n">
        <x:f>'紫金运营假设'!$B$22*(I133/'紫金运营假设'!$B$5)^0.38*(1.02)^(I104-2025)</x:f>
        <x:v>26.067871968631277</x:v>
      </x:c>
      <x:c r="J135" s="101" t="n">
        <x:f>'紫金运营假设'!$B$22*(J133/'紫金运营假设'!$B$5)^0.38*(1.02)^(J104-2025)</x:f>
        <x:v>27.35012329670415</x:v>
      </x:c>
      <x:c r="K135" s="101" t="n">
        <x:f>'紫金运营假设'!$B$22*(K133/'紫金运营假设'!$B$5)^0.38*(1.02)^(K104-2025)</x:f>
        <x:v>28.639602805387376</x:v>
      </x:c>
      <x:c r="L135" s="101" t="n">
        <x:f>'紫金运营假设'!$B$22*(L133/'紫金运营假设'!$B$5)^0.38*(1.02)^(L104-2025)</x:f>
        <x:v>29.981659239815375</x:v>
      </x:c>
    </x:row>
    <x:row r="136">
      <x:c r="A136" t="str">
        <x:v>税前利润（十亿元）</x:v>
      </x:c>
      <x:c r="B136" s="101" t="n">
        <x:f>B134-B135</x:f>
        <x:v>80.75</x:v>
      </x:c>
      <x:c r="C136" s="101" t="n">
        <x:f>C134-C135</x:f>
        <x:v>158.88416913433701</x:v>
      </x:c>
      <x:c r="D136" s="101" t="n">
        <x:f>D134-D135</x:f>
        <x:v>193.49143006490323</x:v>
      </x:c>
      <x:c r="E136" s="101" t="n">
        <x:f>E134-E135</x:f>
        <x:v>247.00918416498382</x:v>
      </x:c>
      <x:c r="F136" s="101" t="n">
        <x:f>F134-F135</x:f>
        <x:v>291.83778078321683</x:v>
      </x:c>
      <x:c r="G136" s="101" t="n">
        <x:f>G134-G135</x:f>
        <x:v>337.6667378357865</x:v>
      </x:c>
      <x:c r="H136" s="101" t="n">
        <x:f>H134-H135</x:f>
        <x:v>386.5947401609889</x:v>
      </x:c>
      <x:c r="I136" s="101" t="n">
        <x:f>I134-I135</x:f>
        <x:v>436.9651441949596</x:v>
      </x:c>
      <x:c r="J136" s="101" t="n">
        <x:f>J134-J135</x:f>
        <x:v>486.01999881807967</x:v>
      </x:c>
      <x:c r="K136" s="101" t="n">
        <x:f>K134-K135</x:f>
        <x:v>535.2612142150434</x:v>
      </x:c>
      <x:c r="L136" s="101" t="n">
        <x:f>L134-L135</x:f>
        <x:v>588.8140148230627</x:v>
      </x:c>
    </x:row>
    <x:row r="137">
      <x:c r="A137" t="str">
        <x:v>所得税率</x:v>
      </x:c>
      <x:c r="B137" s="106" t="n">
        <x:f>'紫金运营假设'!B75</x:f>
        <x:v>0.2096640372493901</x:v>
      </x:c>
      <x:c r="C137" s="106" t="n">
        <x:f>'紫金运营假设'!C75</x:f>
        <x:v>0.23</x:v>
      </x:c>
      <x:c r="D137" s="106" t="n">
        <x:f>'紫金运营假设'!D75</x:f>
        <x:v>0.23</x:v>
      </x:c>
      <x:c r="E137" s="106" t="n">
        <x:f>'紫金运营假设'!E75</x:f>
        <x:v>0.23</x:v>
      </x:c>
      <x:c r="F137" s="106" t="n">
        <x:f>'紫金运营假设'!F75</x:f>
        <x:v>0.23</x:v>
      </x:c>
      <x:c r="G137" s="106" t="n">
        <x:f>'紫金运营假设'!G75</x:f>
        <x:v>0.23</x:v>
      </x:c>
      <x:c r="H137" s="106" t="n">
        <x:f>'紫金运营假设'!H75</x:f>
        <x:v>0.23</x:v>
      </x:c>
      <x:c r="I137" s="106" t="n">
        <x:f>'紫金运营假设'!I75</x:f>
        <x:v>0.23</x:v>
      </x:c>
      <x:c r="J137" s="106" t="n">
        <x:f>'紫金运营假设'!J75</x:f>
        <x:v>0.23</x:v>
      </x:c>
      <x:c r="K137" s="106" t="n">
        <x:f>'紫金运营假设'!K75</x:f>
        <x:v>0.23</x:v>
      </x:c>
      <x:c r="L137" s="106" t="n">
        <x:f>'紫金运营假设'!L75</x:f>
        <x:v>0.23</x:v>
      </x:c>
    </x:row>
    <x:row r="138">
      <x:c r="A138" t="str">
        <x:v>集团净利润（十亿元）</x:v>
      </x:c>
      <x:c r="B138" s="104" t="n">
        <x:f>B136*(1-B137)</x:f>
        <x:v>63.81962899211175</x:v>
      </x:c>
      <x:c r="C138" s="104" t="n">
        <x:f>C136*(1-C137)</x:f>
        <x:v>122.3408102334395</x:v>
      </x:c>
      <x:c r="D138" s="104" t="n">
        <x:f>D136*(1-D137)</x:f>
        <x:v>148.9884011499755</x:v>
      </x:c>
      <x:c r="E138" s="104" t="n">
        <x:f>E136*(1-E137)</x:f>
        <x:v>190.19707180703756</x:v>
      </x:c>
      <x:c r="F138" s="104" t="n">
        <x:f>F136*(1-F137)</x:f>
        <x:v>224.71509120307695</x:v>
      </x:c>
      <x:c r="G138" s="104" t="n">
        <x:f>G136*(1-G137)</x:f>
        <x:v>260.0033881335556</x:v>
      </x:c>
      <x:c r="H138" s="104" t="n">
        <x:f>H136*(1-H137)</x:f>
        <x:v>297.6779499239615</x:v>
      </x:c>
      <x:c r="I138" s="104" t="n">
        <x:f>I136*(1-I137)</x:f>
        <x:v>336.4631610301189</x:v>
      </x:c>
      <x:c r="J138" s="104" t="n">
        <x:f>J136*(1-J137)</x:f>
        <x:v>374.2353990899214</x:v>
      </x:c>
      <x:c r="K138" s="104" t="n">
        <x:f>K136*(1-K137)</x:f>
        <x:v>412.15113494558346</x:v>
      </x:c>
      <x:c r="L138" s="104" t="n">
        <x:f>L136*(1-L137)</x:f>
        <x:v>453.3867914137583</x:v>
      </x:c>
    </x:row>
    <x:row r="139">
      <x:c r="A139" t="str">
        <x:v>归母利润占比</x:v>
      </x:c>
      <x:c r="B139" s="106" t="n">
        <x:f>'紫金运营假设'!B76</x:f>
        <x:v>0.811271975180972</x:v>
      </x:c>
      <x:c r="C139" s="106" t="n">
        <x:f>'紫金运营假设'!C76</x:f>
        <x:v>0.79</x:v>
      </x:c>
      <x:c r="D139" s="106" t="n">
        <x:f>'紫金运营假设'!D76</x:f>
        <x:v>0.7855555555555556</x:v>
      </x:c>
      <x:c r="E139" s="106" t="n">
        <x:f>'紫金运营假设'!E76</x:f>
        <x:v>0.7811111111111111</x:v>
      </x:c>
      <x:c r="F139" s="106" t="n">
        <x:f>'紫金运营假设'!F76</x:f>
        <x:v>0.7766666666666667</x:v>
      </x:c>
      <x:c r="G139" s="106" t="n">
        <x:f>'紫金运营假设'!G76</x:f>
        <x:v>0.7722222222222223</x:v>
      </x:c>
      <x:c r="H139" s="106" t="n">
        <x:f>'紫金运营假设'!H76</x:f>
        <x:v>0.7677777777777778</x:v>
      </x:c>
      <x:c r="I139" s="106" t="n">
        <x:f>'紫金运营假设'!I76</x:f>
        <x:v>0.7633333333333333</x:v>
      </x:c>
      <x:c r="J139" s="106" t="n">
        <x:f>'紫金运营假设'!J76</x:f>
        <x:v>0.758888888888889</x:v>
      </x:c>
      <x:c r="K139" s="106" t="n">
        <x:f>'紫金运营假设'!K76</x:f>
        <x:v>0.7544444444444445</x:v>
      </x:c>
      <x:c r="L139" s="106" t="n">
        <x:f>'紫金运营假设'!L76</x:f>
        <x:v>0.75</x:v>
      </x:c>
    </x:row>
    <x:row r="140">
      <x:c r="A140" s="27" t="str">
        <x:v>归母净利润（十亿元）</x:v>
      </x:c>
      <x:c r="B140" s="100" t="n">
        <x:f>B138*B139</x:f>
        <x:v>51.77507646774733</x:v>
      </x:c>
      <x:c r="C140" s="100" t="n">
        <x:f>C138*C139</x:f>
        <x:v>96.6492400844172</x:v>
      </x:c>
      <x:c r="D140" s="100" t="n">
        <x:f>D138*D139</x:f>
        <x:v>117.03866623670297</x:v>
      </x:c>
      <x:c r="E140" s="100" t="n">
        <x:f>E138*E139</x:f>
        <x:v>148.5650460892749</x:v>
      </x:c>
      <x:c r="F140" s="100" t="n">
        <x:f>F138*F139</x:f>
        <x:v>174.5287208343898</x:v>
      </x:c>
      <x:c r="G140" s="100" t="n">
        <x:f>G138*G139</x:f>
        <x:v>200.78039416980127</x:v>
      </x:c>
      <x:c r="H140" s="100" t="n">
        <x:f>H138*H139</x:f>
        <x:v>228.55051488606375</x:v>
      </x:c>
      <x:c r="I140" s="100" t="n">
        <x:f>I138*I139</x:f>
        <x:v>256.83354625299074</x:v>
      </x:c>
      <x:c r="J140" s="100" t="n">
        <x:f>J138*J139</x:f>
        <x:v>284.00308619824034</x:v>
      </x:c>
      <x:c r="K140" s="100" t="n">
        <x:f>K138*K139</x:f>
        <x:v>310.945134031168</x:v>
      </x:c>
      <x:c r="L140" s="100" t="n">
        <x:f>L138*L139</x:f>
        <x:v>340.0400935603187</x:v>
      </x:c>
    </x:row>
    <x:row r="141">
      <x:c r="A141" t="str">
        <x:v>EPS（RMB/股）</x:v>
      </x:c>
      <x:c r="B141" s="108" t="n">
        <x:f>B140/'紫金运营假设'!$B$4</x:f>
        <x:v>1.9470902360854172</x:v>
      </x:c>
      <x:c r="C141" s="108" t="n">
        <x:f>C140/'紫金运营假设'!$B$4</x:f>
        <x:v>3.6346598504914143</x:v>
      </x:c>
      <x:c r="D141" s="108" t="n">
        <x:f>D140/'紫金运营假设'!$B$4</x:f>
        <x:v>4.401439067229625</x:v>
      </x:c>
      <x:c r="E141" s="108" t="n">
        <x:f>E140/'紫金运营假设'!$B$4</x:f>
        <x:v>5.587042461331837</x:v>
      </x:c>
      <x:c r="F141" s="108" t="n">
        <x:f>F140/'紫金运营假设'!$B$4</x:f>
        <x:v>6.5634508229998785</x:v>
      </x:c>
      <x:c r="G141" s="108" t="n">
        <x:f>G140/'紫金运营假设'!$B$4</x:f>
        <x:v>7.550689863856239</x:v>
      </x:c>
      <x:c r="H141" s="108" t="n">
        <x:f>H140/'紫金运营假设'!$B$4</x:f>
        <x:v>8.595032713552094</x:v>
      </x:c>
      <x:c r="I141" s="108" t="n">
        <x:f>I140/'紫金运营假设'!$B$4</x:f>
        <x:v>9.658664444849412</x:v>
      </x:c>
      <x:c r="J141" s="108" t="n">
        <x:f>J140/'紫金运营假设'!$B$4</x:f>
        <x:v>10.680421428236635</x:v>
      </x:c>
      <x:c r="K141" s="108" t="n">
        <x:f>K140/'紫金运营假设'!$B$4</x:f>
        <x:v>11.693623181947576</x:v>
      </x:c>
      <x:c r="L141" s="108" t="n">
        <x:f>L140/'紫金运营假设'!$B$4</x:f>
        <x:v>12.7877888594005</x:v>
      </x:c>
    </x:row>
    <x:row r="142">
      <x:c r="A142" t="str">
        <x:v>分红率</x:v>
      </x:c>
      <x:c r="B142" s="109" t="n">
        <x:f>'紫金运营假设'!B77</x:f>
        <x:v>0.308</x:v>
      </x:c>
      <x:c r="C142" s="109" t="n">
        <x:f>'紫金运营假设'!C77</x:f>
        <x:v>0.36</x:v>
      </x:c>
      <x:c r="D142" s="109" t="n">
        <x:f>'紫金运营假设'!D77</x:f>
        <x:v>0.36</x:v>
      </x:c>
      <x:c r="E142" s="109" t="n">
        <x:f>'紫金运营假设'!E77</x:f>
        <x:v>0.36</x:v>
      </x:c>
      <x:c r="F142" s="109" t="n">
        <x:f>'紫金运营假设'!F77</x:f>
        <x:v>0.36</x:v>
      </x:c>
      <x:c r="G142" s="109" t="n">
        <x:f>'紫金运营假设'!G77</x:f>
        <x:v>0.36</x:v>
      </x:c>
      <x:c r="H142" s="109" t="n">
        <x:f>'紫金运营假设'!H77</x:f>
        <x:v>0.36</x:v>
      </x:c>
      <x:c r="I142" s="109" t="n">
        <x:f>'紫金运营假设'!I77</x:f>
        <x:v>0.36</x:v>
      </x:c>
      <x:c r="J142" s="109" t="n">
        <x:f>'紫金运营假设'!J77</x:f>
        <x:v>0.36</x:v>
      </x:c>
      <x:c r="K142" s="109" t="n">
        <x:f>'紫金运营假设'!K77</x:f>
        <x:v>0.36</x:v>
      </x:c>
      <x:c r="L142" s="109" t="n">
        <x:f>'紫金运营假设'!L77</x:f>
        <x:v>0.36</x:v>
      </x:c>
    </x:row>
    <x:row r="143">
      <x:c r="A143" t="str">
        <x:v>DPS（RMB/股）</x:v>
      </x:c>
      <x:c r="B143" s="108" t="n">
        <x:f>B141*B142</x:f>
        <x:v>0.5997037927143085</x:v>
      </x:c>
      <x:c r="C143" s="108" t="n">
        <x:f>C141*C142</x:f>
        <x:v>1.3084775461769091</x:v>
      </x:c>
      <x:c r="D143" s="108" t="n">
        <x:f>D141*D142</x:f>
        <x:v>1.584518064202665</x:v>
      </x:c>
      <x:c r="E143" s="108" t="n">
        <x:f>E141*E142</x:f>
        <x:v>2.0113352860794613</x:v>
      </x:c>
      <x:c r="F143" s="108" t="n">
        <x:f>F141*F142</x:f>
        <x:v>2.3628422962799562</x:v>
      </x:c>
      <x:c r="G143" s="108" t="n">
        <x:f>G141*G142</x:f>
        <x:v>2.718248350988246</x:v>
      </x:c>
      <x:c r="H143" s="108" t="n">
        <x:f>H141*H142</x:f>
        <x:v>3.094211776878754</x:v>
      </x:c>
      <x:c r="I143" s="108" t="n">
        <x:f>I141*I142</x:f>
        <x:v>3.4771192001457885</x:v>
      </x:c>
      <x:c r="J143" s="108" t="n">
        <x:f>J141*J142</x:f>
        <x:v>3.8449517141651883</x:v>
      </x:c>
      <x:c r="K143" s="108" t="n">
        <x:f>K141*K142</x:f>
        <x:v>4.209704345501127</x:v>
      </x:c>
      <x:c r="L143" s="108" t="n">
        <x:f>L141*L142</x:f>
        <x:v>4.60360398938418</x:v>
      </x:c>
    </x:row>
    <x:row r="144">
      <x:c r="A144" t="str">
        <x:v>PE下限</x:v>
      </x:c>
      <x:c r="B144" s="112" t="n">
        <x:f>'紫金运营假设'!B78</x:f>
        <x:v>0</x:v>
      </x:c>
      <x:c r="C144" s="112" t="n">
        <x:f>'紫金运营假设'!C78</x:f>
        <x:v>14</x:v>
      </x:c>
      <x:c r="D144" s="112" t="n">
        <x:f>'紫金运营假设'!D78</x:f>
        <x:v>14</x:v>
      </x:c>
      <x:c r="E144" s="112" t="n">
        <x:f>'紫金运营假设'!E78</x:f>
        <x:v>14</x:v>
      </x:c>
      <x:c r="F144" s="112" t="n">
        <x:f>'紫金运营假设'!F78</x:f>
        <x:v>14</x:v>
      </x:c>
      <x:c r="G144" s="112" t="n">
        <x:f>'紫金运营假设'!G78</x:f>
        <x:v>14</x:v>
      </x:c>
      <x:c r="H144" s="112" t="n">
        <x:f>'紫金运营假设'!H78</x:f>
        <x:v>14</x:v>
      </x:c>
      <x:c r="I144" s="112" t="n">
        <x:f>'紫金运营假设'!I78</x:f>
        <x:v>14</x:v>
      </x:c>
      <x:c r="J144" s="112" t="n">
        <x:f>'紫金运营假设'!J78</x:f>
        <x:v>14</x:v>
      </x:c>
      <x:c r="K144" s="112" t="n">
        <x:f>'紫金运营假设'!K78</x:f>
        <x:v>14</x:v>
      </x:c>
      <x:c r="L144" s="112" t="n">
        <x:f>'紫金运营假设'!L78</x:f>
        <x:v>14</x:v>
      </x:c>
    </x:row>
    <x:row r="145">
      <x:c r="A145" t="str">
        <x:v>PE中枢</x:v>
      </x:c>
      <x:c r="B145" s="112" t="n">
        <x:f>'紫金运营假设'!B79</x:f>
        <x:v>0</x:v>
      </x:c>
      <x:c r="C145" s="112" t="n">
        <x:f>'紫金运营假设'!C79</x:f>
        <x:v>15</x:v>
      </x:c>
      <x:c r="D145" s="112" t="n">
        <x:f>'紫金运营假设'!D79</x:f>
        <x:v>15</x:v>
      </x:c>
      <x:c r="E145" s="112" t="n">
        <x:f>'紫金运营假设'!E79</x:f>
        <x:v>15</x:v>
      </x:c>
      <x:c r="F145" s="112" t="n">
        <x:f>'紫金运营假设'!F79</x:f>
        <x:v>15</x:v>
      </x:c>
      <x:c r="G145" s="112" t="n">
        <x:f>'紫金运营假设'!G79</x:f>
        <x:v>15</x:v>
      </x:c>
      <x:c r="H145" s="112" t="n">
        <x:f>'紫金运营假设'!H79</x:f>
        <x:v>15</x:v>
      </x:c>
      <x:c r="I145" s="112" t="n">
        <x:f>'紫金运营假设'!I79</x:f>
        <x:v>15</x:v>
      </x:c>
      <x:c r="J145" s="112" t="n">
        <x:f>'紫金运营假设'!J79</x:f>
        <x:v>15</x:v>
      </x:c>
      <x:c r="K145" s="112" t="n">
        <x:f>'紫金运营假设'!K79</x:f>
        <x:v>15</x:v>
      </x:c>
      <x:c r="L145" s="112" t="n">
        <x:f>'紫金运营假设'!L79</x:f>
        <x:v>15</x:v>
      </x:c>
    </x:row>
    <x:row r="146">
      <x:c r="A146" t="str">
        <x:v>PE上限</x:v>
      </x:c>
      <x:c r="B146" s="112" t="n">
        <x:f>'紫金运营假设'!B80</x:f>
        <x:v>0</x:v>
      </x:c>
      <x:c r="C146" s="112" t="n">
        <x:f>'紫金运营假设'!C80</x:f>
        <x:v>16</x:v>
      </x:c>
      <x:c r="D146" s="112" t="n">
        <x:f>'紫金运营假设'!D80</x:f>
        <x:v>16</x:v>
      </x:c>
      <x:c r="E146" s="112" t="n">
        <x:f>'紫金运营假设'!E80</x:f>
        <x:v>16</x:v>
      </x:c>
      <x:c r="F146" s="112" t="n">
        <x:f>'紫金运营假设'!F80</x:f>
        <x:v>16</x:v>
      </x:c>
      <x:c r="G146" s="112" t="n">
        <x:f>'紫金运营假设'!G80</x:f>
        <x:v>16</x:v>
      </x:c>
      <x:c r="H146" s="112" t="n">
        <x:f>'紫金运营假设'!H80</x:f>
        <x:v>16</x:v>
      </x:c>
      <x:c r="I146" s="112" t="n">
        <x:f>'紫金运营假设'!I80</x:f>
        <x:v>16</x:v>
      </x:c>
      <x:c r="J146" s="112" t="n">
        <x:f>'紫金运营假设'!J80</x:f>
        <x:v>16</x:v>
      </x:c>
      <x:c r="K146" s="112" t="n">
        <x:f>'紫金运营假设'!K80</x:f>
        <x:v>16</x:v>
      </x:c>
      <x:c r="L146" s="112" t="n">
        <x:f>'紫金运营假设'!L80</x:f>
        <x:v>16</x:v>
      </x:c>
    </x:row>
    <x:row r="147">
      <x:c r="A147" s="27" t="str">
        <x:v>合理股价下限（RMB）</x:v>
      </x:c>
      <x:c r="B147" s="100" t="n">
        <x:f>B141*B144</x:f>
        <x:v>0</x:v>
      </x:c>
      <x:c r="C147" s="100" t="n">
        <x:f>C141*C144</x:f>
        <x:v>50.8852379068798</x:v>
      </x:c>
      <x:c r="D147" s="100" t="n">
        <x:f>D141*D144</x:f>
        <x:v>61.620146941214756</x:v>
      </x:c>
      <x:c r="E147" s="100" t="n">
        <x:f>E141*E144</x:f>
        <x:v>78.21859445864573</x:v>
      </x:c>
      <x:c r="F147" s="100" t="n">
        <x:f>F141*F144</x:f>
        <x:v>91.8883115219983</x:v>
      </x:c>
      <x:c r="G147" s="100" t="n">
        <x:f>G141*G144</x:f>
        <x:v>105.70965809398734</x:v>
      </x:c>
      <x:c r="H147" s="100" t="n">
        <x:f>H141*H144</x:f>
        <x:v>120.33045798972931</x:v>
      </x:c>
      <x:c r="I147" s="100" t="n">
        <x:f>I141*I144</x:f>
        <x:v>135.22130222789178</x:v>
      </x:c>
      <x:c r="J147" s="100" t="n">
        <x:f>J141*J144</x:f>
        <x:v>149.5258999953129</x:v>
      </x:c>
      <x:c r="K147" s="100" t="n">
        <x:f>K141*K144</x:f>
        <x:v>163.71072454726607</x:v>
      </x:c>
      <x:c r="L147" s="100" t="n">
        <x:f>L141*L144</x:f>
        <x:v>179.029044031607</x:v>
      </x:c>
    </x:row>
    <x:row r="148">
      <x:c r="A148" t="str">
        <x:v>合理股价中枢（RMB）</x:v>
      </x:c>
      <x:c r="B148" s="101" t="n">
        <x:f>B141*B145</x:f>
        <x:v>0</x:v>
      </x:c>
      <x:c r="C148" s="101" t="n">
        <x:f>C141*C145</x:f>
        <x:v>54.51989775737121</x:v>
      </x:c>
      <x:c r="D148" s="101" t="n">
        <x:f>D141*D145</x:f>
        <x:v>66.02158600844437</x:v>
      </x:c>
      <x:c r="E148" s="101" t="n">
        <x:f>E141*E145</x:f>
        <x:v>83.80563691997756</x:v>
      </x:c>
      <x:c r="F148" s="101" t="n">
        <x:f>F141*F145</x:f>
        <x:v>98.45176234499817</x:v>
      </x:c>
      <x:c r="G148" s="101" t="n">
        <x:f>G141*G145</x:f>
        <x:v>113.26034795784359</x:v>
      </x:c>
      <x:c r="H148" s="101" t="n">
        <x:f>H141*H145</x:f>
        <x:v>128.9254907032814</x:v>
      </x:c>
      <x:c r="I148" s="101" t="n">
        <x:f>I141*I145</x:f>
        <x:v>144.87996667274118</x:v>
      </x:c>
      <x:c r="J148" s="101" t="n">
        <x:f>J141*J145</x:f>
        <x:v>160.20632142354953</x:v>
      </x:c>
      <x:c r="K148" s="101" t="n">
        <x:f>K141*K145</x:f>
        <x:v>175.40434772921364</x:v>
      </x:c>
      <x:c r="L148" s="101" t="n">
        <x:f>L141*L145</x:f>
        <x:v>191.8168328910075</x:v>
      </x:c>
    </x:row>
    <x:row r="149">
      <x:c r="A149" t="str">
        <x:v>合理股价上限（RMB）</x:v>
      </x:c>
      <x:c r="B149" s="101" t="n">
        <x:f>B141*B146</x:f>
        <x:v>0</x:v>
      </x:c>
      <x:c r="C149" s="101" t="n">
        <x:f>C141*C146</x:f>
        <x:v>58.15455760786263</x:v>
      </x:c>
      <x:c r="D149" s="101" t="n">
        <x:f>D141*D146</x:f>
        <x:v>70.423025075674</x:v>
      </x:c>
      <x:c r="E149" s="101" t="n">
        <x:f>E141*E146</x:f>
        <x:v>89.39267938130939</x:v>
      </x:c>
      <x:c r="F149" s="101" t="n">
        <x:f>F141*F146</x:f>
        <x:v>105.01521316799806</x:v>
      </x:c>
      <x:c r="G149" s="101" t="n">
        <x:f>G141*G146</x:f>
        <x:v>120.81103782169983</x:v>
      </x:c>
      <x:c r="H149" s="101" t="n">
        <x:f>H141*H146</x:f>
        <x:v>137.5205234168335</x:v>
      </x:c>
      <x:c r="I149" s="101" t="n">
        <x:f>I141*I146</x:f>
        <x:v>154.5386311175906</x:v>
      </x:c>
      <x:c r="J149" s="101" t="n">
        <x:f>J141*J146</x:f>
        <x:v>170.88674285178615</x:v>
      </x:c>
      <x:c r="K149" s="101" t="n">
        <x:f>K141*K146</x:f>
        <x:v>187.0979709111612</x:v>
      </x:c>
      <x:c r="L149" s="101" t="n">
        <x:f>L141*L146</x:f>
        <x:v>204.604621750408</x:v>
      </x:c>
    </x:row>
  </x:sheetData>
  <x:mergeCells>
    <x:mergeCell ref="A3:L3"/>
    <x:mergeCell ref="A53:L53"/>
    <x:mergeCell ref="A103:L10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5" t="str">
        <x:v>紫金矿业三情景估值与股东回报</x:v>
      </x:c>
      <x:c r="B1" s="289"/>
      <x:c r="C1" s="289"/>
      <x:c r="D1" s="289"/>
      <x:c r="E1" s="289"/>
      <x:c r="F1" s="289"/>
      <x:c r="G1" s="289"/>
      <x:c r="H1" s="289"/>
      <x:c r="I1" s="289"/>
      <x:c r="J1" s="289"/>
      <x:c r="K1" s="289"/>
      <x:c r="L1" s="289"/>
    </x:row>
    <x:row r="3">
      <x:c r="A3" s="225" t="str">
        <x:v>指标</x:v>
      </x:c>
      <x:c r="B3" s="226" t="n">
        <x:v>2025</x:v>
      </x:c>
      <x:c r="C3" s="226" t="n">
        <x:v>2026</x:v>
      </x:c>
      <x:c r="D3" s="226" t="n">
        <x:v>2027</x:v>
      </x:c>
      <x:c r="E3" s="226" t="n">
        <x:v>2028</x:v>
      </x:c>
      <x:c r="F3" s="226" t="n">
        <x:v>2029</x:v>
      </x:c>
      <x:c r="G3" s="226" t="n">
        <x:v>2030</x:v>
      </x:c>
      <x:c r="H3" s="226" t="n">
        <x:v>2031</x:v>
      </x:c>
      <x:c r="I3" s="226" t="n">
        <x:v>2032</x:v>
      </x:c>
      <x:c r="J3" s="226" t="n">
        <x:v>2033</x:v>
      </x:c>
      <x:c r="K3" s="226" t="n">
        <x:v>2034</x:v>
      </x:c>
      <x:c r="L3" s="227" t="n">
        <x:v>2035</x:v>
      </x:c>
    </x:row>
    <x:row r="4">
      <x:c r="A4" s="255" t="str">
        <x:v>营业收入（十亿元）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256"/>
    </x:row>
    <x:row r="5">
      <x:c r="A5" s="239" t="str">
        <x:v>悲观情景</x:v>
      </x:c>
      <x:c r="B5" s="114" t="n">
        <x:f>'三情景预测'!B33</x:f>
        <x:v>349.079</x:v>
      </x:c>
      <x:c r="C5" s="114" t="n">
        <x:f>'三情景预测'!C33</x:f>
        <x:v>406.4750373279727</x:v>
      </x:c>
      <x:c r="D5" s="114" t="n">
        <x:f>'三情景预测'!D33</x:f>
        <x:v>361.63528763025283</x:v>
      </x:c>
      <x:c r="E5" s="114" t="n">
        <x:f>'三情景预测'!E33</x:f>
        <x:v>362.04449377753997</x:v>
      </x:c>
      <x:c r="F5" s="114" t="n">
        <x:f>'三情景预测'!F33</x:f>
        <x:v>366.16670997018366</x:v>
      </x:c>
      <x:c r="G5" s="114" t="n">
        <x:f>'三情景预测'!G33</x:f>
        <x:v>378.23958765885754</x:v>
      </x:c>
      <x:c r="H5" s="114" t="n">
        <x:f>'三情景预测'!H33</x:f>
        <x:v>391.37732649269014</x:v>
      </x:c>
      <x:c r="I5" s="114" t="n">
        <x:f>'三情景预测'!I33</x:f>
        <x:v>403.92025938123567</x:v>
      </x:c>
      <x:c r="J5" s="114" t="n">
        <x:f>'三情景预测'!J33</x:f>
        <x:v>417.3922171408195</x:v>
      </x:c>
      <x:c r="K5" s="114" t="n">
        <x:f>'三情景预测'!K33</x:f>
        <x:v>431.68514685771083</x:v>
      </x:c>
      <x:c r="L5" s="257" t="n">
        <x:f>'三情景预测'!L33</x:f>
        <x:v>449.05898483437284</x:v>
      </x:c>
    </x:row>
    <x:row r="6">
      <x:c r="A6" s="239" t="str">
        <x:v>基准情景</x:v>
      </x:c>
      <x:c r="B6" s="114" t="n">
        <x:f>'三情景预测'!B83</x:f>
        <x:v>349.079</x:v>
      </x:c>
      <x:c r="C6" s="114" t="n">
        <x:f>'三情景预测'!C83</x:f>
        <x:v>442.294621823379</x:v>
      </x:c>
      <x:c r="D6" s="114" t="n">
        <x:f>'三情景预测'!D83</x:f>
        <x:v>433.44227723581014</x:v>
      </x:c>
      <x:c r="E6" s="114" t="n">
        <x:f>'三情景预测'!E83</x:f>
        <x:v>462.6941535963863</x:v>
      </x:c>
      <x:c r="F6" s="114" t="n">
        <x:f>'三情景预测'!F83</x:f>
        <x:v>478.581707453539</x:v>
      </x:c>
      <x:c r="G6" s="114" t="n">
        <x:f>'三情景预测'!G83</x:f>
        <x:v>504.6019961095692</x:v>
      </x:c>
      <x:c r="H6" s="114" t="n">
        <x:f>'三情景预测'!H83</x:f>
        <x:v>537.8382524983901</x:v>
      </x:c>
      <x:c r="I6" s="114" t="n">
        <x:f>'三情景预测'!I83</x:f>
        <x:v>569.4076751215289</x:v>
      </x:c>
      <x:c r="J6" s="114" t="n">
        <x:f>'三情景预测'!J83</x:f>
        <x:v>605.8151703100418</x:v>
      </x:c>
      <x:c r="K6" s="114" t="n">
        <x:f>'三情景预测'!K83</x:f>
        <x:v>641.4008849632193</x:v>
      </x:c>
      <x:c r="L6" s="257" t="n">
        <x:f>'三情景预测'!L83</x:f>
        <x:v>679.2904636879059</x:v>
      </x:c>
    </x:row>
    <x:row r="7">
      <x:c r="A7" s="239" t="str">
        <x:v>乐观情景</x:v>
      </x:c>
      <x:c r="B7" s="114" t="n">
        <x:f>'三情景预测'!B133</x:f>
        <x:v>349.079</x:v>
      </x:c>
      <x:c r="C7" s="114" t="n">
        <x:f>'三情景预测'!C133</x:f>
        <x:v>476.4130943634343</x:v>
      </x:c>
      <x:c r="D7" s="114" t="n">
        <x:f>'三情景预测'!D133</x:f>
        <x:v>527.2607405123429</x:v>
      </x:c>
      <x:c r="E7" s="114" t="n">
        <x:f>'三情景预测'!E133</x:f>
        <x:v>604.5126753084733</x:v>
      </x:c>
      <x:c r="F7" s="114" t="n">
        <x:f>'三情景预测'!F133</x:f>
        <x:v>668.5416398805858</x:v>
      </x:c>
      <x:c r="G7" s="114" t="n">
        <x:f>'三情景预测'!G133</x:f>
        <x:v>733.0728176054907</x:v>
      </x:c>
      <x:c r="H7" s="114" t="n">
        <x:f>'三情景预测'!H133</x:f>
        <x:v>800.8739483254074</x:v>
      </x:c>
      <x:c r="I7" s="114" t="n">
        <x:f>'三情景预测'!I133</x:f>
        <x:v>869.966851288834</x:v>
      </x:c>
      <x:c r="J7" s="114" t="n">
        <x:f>'三情景预测'!J133</x:f>
        <x:v>937.0199898765791</x:v>
      </x:c>
      <x:c r="K7" s="114" t="n">
        <x:f>'三情景预测'!K133</x:f>
        <x:v>1004.0808230457145</x:v>
      </x:c>
      <x:c r="L7" s="257" t="n">
        <x:f>'三情景预测'!L133</x:f>
        <x:v>1075.1653395512449</x:v>
      </x:c>
    </x:row>
    <x:row r="8">
      <x:c r="A8" s="239"/>
      <x:c r="B8" s="129"/>
      <x:c r="C8" s="129"/>
      <x:c r="D8" s="129"/>
      <x:c r="E8" s="129"/>
      <x:c r="F8" s="129"/>
      <x:c r="G8" s="129"/>
      <x:c r="H8" s="129"/>
      <x:c r="I8" s="129"/>
      <x:c r="J8" s="129"/>
      <x:c r="K8" s="129"/>
      <x:c r="L8" s="258"/>
    </x:row>
    <x:row r="9">
      <x:c r="A9" s="255" t="str">
        <x:v>归母净利润（十亿元）</x:v>
      </x:c>
      <x:c r="B9" s="54"/>
      <x:c r="C9" s="54"/>
      <x:c r="D9" s="54"/>
      <x:c r="E9" s="54"/>
      <x:c r="F9" s="54"/>
      <x:c r="G9" s="54"/>
      <x:c r="H9" s="54"/>
      <x:c r="I9" s="54"/>
      <x:c r="J9" s="54"/>
      <x:c r="K9" s="54"/>
      <x:c r="L9" s="256"/>
    </x:row>
    <x:row r="10">
      <x:c r="A10" s="239" t="str">
        <x:v>悲观情景</x:v>
      </x:c>
      <x:c r="B10" s="114" t="n">
        <x:f>'三情景预测'!B40</x:f>
        <x:v>51.77507646774733</x:v>
      </x:c>
      <x:c r="C10" s="114" t="n">
        <x:f>'三情景预测'!C40</x:f>
        <x:v>67.33296693382647</x:v>
      </x:c>
      <x:c r="D10" s="114" t="n">
        <x:f>'三情景预测'!D40</x:f>
        <x:v>45.951931535574175</x:v>
      </x:c>
      <x:c r="E10" s="114" t="n">
        <x:f>'三情景预测'!E40</x:f>
        <x:v>40.71037348034059</x:v>
      </x:c>
      <x:c r="F10" s="114" t="n">
        <x:f>'三情景预测'!F40</x:f>
        <x:v>38.10819210803408</x:v>
      </x:c>
      <x:c r="G10" s="114" t="n">
        <x:f>'三情景预测'!G40</x:f>
        <x:v>38.785172089377646</x:v>
      </x:c>
      <x:c r="H10" s="114" t="n">
        <x:f>'三情景预测'!H40</x:f>
        <x:v>40.07472614822432</x:v>
      </x:c>
      <x:c r="I10" s="114" t="n">
        <x:f>'三情景预测'!I40</x:f>
        <x:v>41.157731519450714</x:v>
      </x:c>
      <x:c r="J10" s="114" t="n">
        <x:f>'三情景预测'!J40</x:f>
        <x:v>42.51752768763295</x:v>
      </x:c>
      <x:c r="K10" s="114" t="n">
        <x:f>'三情景预测'!K40</x:f>
        <x:v>43.95387598906316</x:v>
      </x:c>
      <x:c r="L10" s="257" t="n">
        <x:f>'三情景预测'!L40</x:f>
        <x:v>46.73157376070389</x:v>
      </x:c>
    </x:row>
    <x:row r="11">
      <x:c r="A11" s="239" t="str">
        <x:v>基准情景</x:v>
      </x:c>
      <x:c r="B11" s="114" t="n">
        <x:f>'三情景预测'!B90</x:f>
        <x:v>51.77507646774733</x:v>
      </x:c>
      <x:c r="C11" s="114" t="n">
        <x:f>'三情景预测'!C90</x:f>
        <x:v>83.59097046123284</x:v>
      </x:c>
      <x:c r="D11" s="114" t="n">
        <x:f>'三情景预测'!D90</x:f>
        <x:v>77.236786729915</x:v>
      </x:c>
      <x:c r="E11" s="114" t="n">
        <x:f>'三情景预测'!E90</x:f>
        <x:v>84.99487093811688</x:v>
      </x:c>
      <x:c r="F11" s="114" t="n">
        <x:f>'三情景预测'!F90</x:f>
        <x:v>88.46296026231084</x:v>
      </x:c>
      <x:c r="G11" s="114" t="n">
        <x:f>'三情景预测'!G90</x:f>
        <x:v>96.93250664399801</x:v>
      </x:c>
      <x:c r="H11" s="114" t="n">
        <x:f>'三情景预测'!H90</x:f>
        <x:v>108.29774954586469</x:v>
      </x:c>
      <x:c r="I11" s="114" t="n">
        <x:f>'三情景预测'!I90</x:f>
        <x:v>118.91161273326101</x:v>
      </x:c>
      <x:c r="J11" s="114" t="n">
        <x:f>'三情景预测'!J90</x:f>
        <x:v>131.84492701443878</x:v>
      </x:c>
      <x:c r="K11" s="114" t="n">
        <x:f>'三情景预测'!K90</x:f>
        <x:v>144.32394841597824</x:v>
      </x:c>
      <x:c r="L11" s="257" t="n">
        <x:f>'三情景预测'!L90</x:f>
        <x:v>157.80824601708446</x:v>
      </x:c>
    </x:row>
    <x:row r="12">
      <x:c r="A12" s="239" t="str">
        <x:v>乐观情景</x:v>
      </x:c>
      <x:c r="B12" s="114" t="n">
        <x:f>'三情景预测'!B140</x:f>
        <x:v>51.77507646774733</x:v>
      </x:c>
      <x:c r="C12" s="114" t="n">
        <x:f>'三情景预测'!C140</x:f>
        <x:v>96.6492400844172</x:v>
      </x:c>
      <x:c r="D12" s="114" t="n">
        <x:f>'三情景预测'!D140</x:f>
        <x:v>117.03866623670297</x:v>
      </x:c>
      <x:c r="E12" s="114" t="n">
        <x:f>'三情景预测'!E140</x:f>
        <x:v>148.5650460892749</x:v>
      </x:c>
      <x:c r="F12" s="114" t="n">
        <x:f>'三情景预测'!F140</x:f>
        <x:v>174.5287208343898</x:v>
      </x:c>
      <x:c r="G12" s="114" t="n">
        <x:f>'三情景预测'!G140</x:f>
        <x:v>200.78039416980127</x:v>
      </x:c>
      <x:c r="H12" s="114" t="n">
        <x:f>'三情景预测'!H140</x:f>
        <x:v>228.55051488606375</x:v>
      </x:c>
      <x:c r="I12" s="114" t="n">
        <x:f>'三情景预测'!I140</x:f>
        <x:v>256.83354625299074</x:v>
      </x:c>
      <x:c r="J12" s="114" t="n">
        <x:f>'三情景预测'!J140</x:f>
        <x:v>284.00308619824034</x:v>
      </x:c>
      <x:c r="K12" s="114" t="n">
        <x:f>'三情景预测'!K140</x:f>
        <x:v>310.945134031168</x:v>
      </x:c>
      <x:c r="L12" s="257" t="n">
        <x:f>'三情景预测'!L140</x:f>
        <x:v>340.0400935603187</x:v>
      </x:c>
    </x:row>
    <x:row r="13">
      <x:c r="A13" s="239"/>
      <x:c r="B13" s="129"/>
      <x:c r="C13" s="129"/>
      <x:c r="D13" s="129"/>
      <x:c r="E13" s="129"/>
      <x:c r="F13" s="129"/>
      <x:c r="G13" s="129"/>
      <x:c r="H13" s="129"/>
      <x:c r="I13" s="129"/>
      <x:c r="J13" s="129"/>
      <x:c r="K13" s="129"/>
      <x:c r="L13" s="258"/>
    </x:row>
    <x:row r="14">
      <x:c r="A14" s="255" t="str">
        <x:v>EPS（RMB/股）</x:v>
      </x:c>
      <x:c r="B14" s="54"/>
      <x:c r="C14" s="54"/>
      <x:c r="D14" s="54"/>
      <x:c r="E14" s="54"/>
      <x:c r="F14" s="54"/>
      <x:c r="G14" s="54"/>
      <x:c r="H14" s="54"/>
      <x:c r="I14" s="54"/>
      <x:c r="J14" s="54"/>
      <x:c r="K14" s="54"/>
      <x:c r="L14" s="256"/>
    </x:row>
    <x:row r="15">
      <x:c r="A15" s="239" t="str">
        <x:v>悲观情景</x:v>
      </x:c>
      <x:c r="B15" s="109" t="n">
        <x:f>'三情景预测'!B41</x:f>
        <x:v>1.9470902360854172</x:v>
      </x:c>
      <x:c r="C15" s="109" t="n">
        <x:f>'三情景预测'!C41</x:f>
        <x:v>2.5321712960710943</x:v>
      </x:c>
      <x:c r="D15" s="109" t="n">
        <x:f>'三情景预测'!D41</x:f>
        <x:v>1.7281009189415282</x:v>
      </x:c>
      <x:c r="E15" s="109" t="n">
        <x:f>'三情景预测'!E41</x:f>
        <x:v>1.5309831702583803</x:v>
      </x:c>
      <x:c r="F15" s="109" t="n">
        <x:f>'三情景预测'!F41</x:f>
        <x:v>1.4331236925288287</x:v>
      </x:c>
      <x:c r="G15" s="109" t="n">
        <x:f>'三情景预测'!G41</x:f>
        <x:v>1.4585826817110166</x:v>
      </x:c>
      <x:c r="H15" s="109" t="n">
        <x:f>'三情景预测'!H41</x:f>
        <x:v>1.507078565989407</x:v>
      </x:c>
      <x:c r="I15" s="109" t="n">
        <x:f>'三情景预测'!I41</x:f>
        <x:v>1.5478068338705093</x:v>
      </x:c>
      <x:c r="J15" s="109" t="n">
        <x:f>'三情景预测'!J41</x:f>
        <x:v>1.5989442927168196</x:v>
      </x:c>
      <x:c r="K15" s="109" t="n">
        <x:f>'三情景预测'!K41</x:f>
        <x:v>1.6529606253643396</x:v>
      </x:c>
      <x:c r="L15" s="259" t="n">
        <x:f>'三情景预测'!L41</x:f>
        <x:v>1.7574206972548565</x:v>
      </x:c>
    </x:row>
    <x:row r="16">
      <x:c r="A16" s="239" t="str">
        <x:v>基准情景</x:v>
      </x:c>
      <x:c r="B16" s="109" t="n">
        <x:f>'三情景预测'!B91</x:f>
        <x:v>1.9470902360854172</x:v>
      </x:c>
      <x:c r="C16" s="109" t="n">
        <x:f>'三情景预测'!C91</x:f>
        <x:v>3.1435813042470326</x:v>
      </x:c>
      <x:c r="D16" s="109" t="n">
        <x:f>'三情景预测'!D91</x:f>
        <x:v>2.9046213654964084</x:v>
      </x:c>
      <x:c r="E16" s="109" t="n">
        <x:f>'三情景预测'!E91</x:f>
        <x:v>3.1963773809979643</x:v>
      </x:c>
      <x:c r="F16" s="109" t="n">
        <x:f>'三情景预测'!F91</x:f>
        <x:v>3.326800807126879</x:v>
      </x:c>
      <x:c r="G16" s="109" t="n">
        <x:f>'三情景预测'!G91</x:f>
        <x:v>3.6453125735774514</x:v>
      </x:c>
      <x:c r="H16" s="109" t="n">
        <x:f>'三情景预测'!H91</x:f>
        <x:v>4.072721956521556</x:v>
      </x:c>
      <x:c r="I16" s="109" t="n">
        <x:f>'三情景预测'!I91</x:f>
        <x:v>4.4718744211673505</x:v>
      </x:c>
      <x:c r="J16" s="109" t="n">
        <x:f>'三情景预测'!J91</x:f>
        <x:v>4.958253808222285</x:v>
      </x:c>
      <x:c r="K16" s="109" t="n">
        <x:f>'三情景预测'!K91</x:f>
        <x:v>5.4275487351351295</x:v>
      </x:c>
      <x:c r="L16" s="259" t="n">
        <x:f>'三情景预测'!L91</x:f>
        <x:v>5.9346487915867945</x:v>
      </x:c>
    </x:row>
    <x:row r="17">
      <x:c r="A17" s="239" t="str">
        <x:v>乐观情景</x:v>
      </x:c>
      <x:c r="B17" s="109" t="n">
        <x:f>'三情景预测'!B141</x:f>
        <x:v>1.9470902360854172</x:v>
      </x:c>
      <x:c r="C17" s="109" t="n">
        <x:f>'三情景预测'!C141</x:f>
        <x:v>3.6346598504914143</x:v>
      </x:c>
      <x:c r="D17" s="109" t="n">
        <x:f>'三情景预测'!D141</x:f>
        <x:v>4.401439067229625</x:v>
      </x:c>
      <x:c r="E17" s="109" t="n">
        <x:f>'三情景预测'!E141</x:f>
        <x:v>5.587042461331837</x:v>
      </x:c>
      <x:c r="F17" s="109" t="n">
        <x:f>'三情景预测'!F141</x:f>
        <x:v>6.5634508229998785</x:v>
      </x:c>
      <x:c r="G17" s="109" t="n">
        <x:f>'三情景预测'!G141</x:f>
        <x:v>7.550689863856239</x:v>
      </x:c>
      <x:c r="H17" s="109" t="n">
        <x:f>'三情景预测'!H141</x:f>
        <x:v>8.595032713552094</x:v>
      </x:c>
      <x:c r="I17" s="109" t="n">
        <x:f>'三情景预测'!I141</x:f>
        <x:v>9.658664444849412</x:v>
      </x:c>
      <x:c r="J17" s="109" t="n">
        <x:f>'三情景预测'!J141</x:f>
        <x:v>10.680421428236635</x:v>
      </x:c>
      <x:c r="K17" s="109" t="n">
        <x:f>'三情景预测'!K141</x:f>
        <x:v>11.693623181947576</x:v>
      </x:c>
      <x:c r="L17" s="259" t="n">
        <x:f>'三情景预测'!L141</x:f>
        <x:v>12.7877888594005</x:v>
      </x:c>
    </x:row>
    <x:row r="18">
      <x:c r="A18" s="239"/>
      <x:c r="B18" s="129"/>
      <x:c r="C18" s="129"/>
      <x:c r="D18" s="129"/>
      <x:c r="E18" s="129"/>
      <x:c r="F18" s="129"/>
      <x:c r="G18" s="129"/>
      <x:c r="H18" s="129"/>
      <x:c r="I18" s="129"/>
      <x:c r="J18" s="129"/>
      <x:c r="K18" s="129"/>
      <x:c r="L18" s="258"/>
    </x:row>
    <x:row r="19">
      <x:c r="A19" s="255" t="str">
        <x:v>DPS（RMB/股）</x:v>
      </x:c>
      <x:c r="B19" s="54"/>
      <x:c r="C19" s="54"/>
      <x:c r="D19" s="54"/>
      <x:c r="E19" s="54"/>
      <x:c r="F19" s="54"/>
      <x:c r="G19" s="54"/>
      <x:c r="H19" s="54"/>
      <x:c r="I19" s="54"/>
      <x:c r="J19" s="54"/>
      <x:c r="K19" s="54"/>
      <x:c r="L19" s="256"/>
    </x:row>
    <x:row r="20">
      <x:c r="A20" s="239" t="str">
        <x:v>悲观情景</x:v>
      </x:c>
      <x:c r="B20" s="109" t="n">
        <x:f>'三情景预测'!B43</x:f>
        <x:v>0.5997037927143085</x:v>
      </x:c>
      <x:c r="C20" s="109" t="n">
        <x:f>'三情景预测'!C43</x:f>
        <x:v>0.8102948147427502</x:v>
      </x:c>
      <x:c r="D20" s="109" t="n">
        <x:f>'三情景预测'!D43</x:f>
        <x:v>0.552992294061289</x:v>
      </x:c>
      <x:c r="E20" s="109" t="n">
        <x:f>'三情景预测'!E43</x:f>
        <x:v>0.4899146144826817</x:v>
      </x:c>
      <x:c r="F20" s="109" t="n">
        <x:f>'三情景预测'!F43</x:f>
        <x:v>0.4585995816092252</x:v>
      </x:c>
      <x:c r="G20" s="109" t="n">
        <x:f>'三情景预测'!G43</x:f>
        <x:v>0.4667464581475253</x:v>
      </x:c>
      <x:c r="H20" s="109" t="n">
        <x:f>'三情景预测'!H43</x:f>
        <x:v>0.4822651411166103</x:v>
      </x:c>
      <x:c r="I20" s="109" t="n">
        <x:f>'三情景预测'!I43</x:f>
        <x:v>0.49529818683856297</x:v>
      </x:c>
      <x:c r="J20" s="109" t="n">
        <x:f>'三情景预测'!J43</x:f>
        <x:v>0.5116621736693823</x:v>
      </x:c>
      <x:c r="K20" s="109" t="n">
        <x:f>'三情景预测'!K43</x:f>
        <x:v>0.5289474001165887</x:v>
      </x:c>
      <x:c r="L20" s="259" t="n">
        <x:f>'三情景预测'!L43</x:f>
        <x:v>0.5623746231215541</x:v>
      </x:c>
    </x:row>
    <x:row r="21">
      <x:c r="A21" s="239" t="str">
        <x:v>基准情景</x:v>
      </x:c>
      <x:c r="B21" s="109" t="n">
        <x:f>'三情景预测'!B93</x:f>
        <x:v>0.5997037927143085</x:v>
      </x:c>
      <x:c r="C21" s="109" t="n">
        <x:f>'三情景预测'!C93</x:f>
        <x:v>1.068817643443991</x:v>
      </x:c>
      <x:c r="D21" s="109" t="n">
        <x:f>'三情景预测'!D93</x:f>
        <x:v>0.987571264268779</x:v>
      </x:c>
      <x:c r="E21" s="109" t="n">
        <x:f>'三情景预测'!E93</x:f>
        <x:v>1.086768309539308</x:v>
      </x:c>
      <x:c r="F21" s="109" t="n">
        <x:f>'三情景预测'!F93</x:f>
        <x:v>1.131112274423139</x:v>
      </x:c>
      <x:c r="G21" s="109" t="n">
        <x:f>'三情景预测'!G93</x:f>
        <x:v>1.2394062750163335</x:v>
      </x:c>
      <x:c r="H21" s="109" t="n">
        <x:f>'三情景预测'!H93</x:f>
        <x:v>1.384725465217329</x:v>
      </x:c>
      <x:c r="I21" s="109" t="n">
        <x:f>'三情景预测'!I93</x:f>
        <x:v>1.5204373031968992</x:v>
      </x:c>
      <x:c r="J21" s="109" t="n">
        <x:f>'三情景预测'!J93</x:f>
        <x:v>1.685806294795577</x:v>
      </x:c>
      <x:c r="K21" s="109" t="n">
        <x:f>'三情景预测'!K93</x:f>
        <x:v>1.845366569945944</x:v>
      </x:c>
      <x:c r="L21" s="259" t="n">
        <x:f>'三情景预测'!L93</x:f>
        <x:v>2.01778058913951</x:v>
      </x:c>
    </x:row>
    <x:row r="22">
      <x:c r="A22" s="239" t="str">
        <x:v>乐观情景</x:v>
      </x:c>
      <x:c r="B22" s="109" t="n">
        <x:f>'三情景预测'!B143</x:f>
        <x:v>0.5997037927143085</x:v>
      </x:c>
      <x:c r="C22" s="109" t="n">
        <x:f>'三情景预测'!C143</x:f>
        <x:v>1.3084775461769091</x:v>
      </x:c>
      <x:c r="D22" s="109" t="n">
        <x:f>'三情景预测'!D143</x:f>
        <x:v>1.584518064202665</x:v>
      </x:c>
      <x:c r="E22" s="109" t="n">
        <x:f>'三情景预测'!E143</x:f>
        <x:v>2.0113352860794613</x:v>
      </x:c>
      <x:c r="F22" s="109" t="n">
        <x:f>'三情景预测'!F143</x:f>
        <x:v>2.3628422962799562</x:v>
      </x:c>
      <x:c r="G22" s="109" t="n">
        <x:f>'三情景预测'!G143</x:f>
        <x:v>2.718248350988246</x:v>
      </x:c>
      <x:c r="H22" s="109" t="n">
        <x:f>'三情景预测'!H143</x:f>
        <x:v>3.094211776878754</x:v>
      </x:c>
      <x:c r="I22" s="109" t="n">
        <x:f>'三情景预测'!I143</x:f>
        <x:v>3.4771192001457885</x:v>
      </x:c>
      <x:c r="J22" s="109" t="n">
        <x:f>'三情景预测'!J143</x:f>
        <x:v>3.8449517141651883</x:v>
      </x:c>
      <x:c r="K22" s="109" t="n">
        <x:f>'三情景预测'!K143</x:f>
        <x:v>4.209704345501127</x:v>
      </x:c>
      <x:c r="L22" s="259" t="n">
        <x:f>'三情景预测'!L143</x:f>
        <x:v>4.60360398938418</x:v>
      </x:c>
    </x:row>
    <x:row r="23">
      <x:c r="A23" s="239"/>
      <x:c r="B23" s="129"/>
      <x:c r="C23" s="129"/>
      <x:c r="D23" s="129"/>
      <x:c r="E23" s="129"/>
      <x:c r="F23" s="129"/>
      <x:c r="G23" s="129"/>
      <x:c r="H23" s="129"/>
      <x:c r="I23" s="129"/>
      <x:c r="J23" s="129"/>
      <x:c r="K23" s="129"/>
      <x:c r="L23" s="258"/>
    </x:row>
    <x:row r="24">
      <x:c r="A24" s="255" t="str">
        <x:v>合理股价中枢（RMB/股）</x:v>
      </x:c>
      <x:c r="B24" s="54"/>
      <x:c r="C24" s="54"/>
      <x:c r="D24" s="54"/>
      <x:c r="E24" s="54"/>
      <x:c r="F24" s="54"/>
      <x:c r="G24" s="54"/>
      <x:c r="H24" s="54"/>
      <x:c r="I24" s="54"/>
      <x:c r="J24" s="54"/>
      <x:c r="K24" s="54"/>
      <x:c r="L24" s="256"/>
    </x:row>
    <x:row r="25">
      <x:c r="A25" s="239" t="str">
        <x:v>悲观情景</x:v>
      </x:c>
      <x:c r="B25" s="114" t="n">
        <x:f>'三情景预测'!B48</x:f>
        <x:v>0</x:v>
      </x:c>
      <x:c r="C25" s="114" t="n">
        <x:f>'三情景预测'!C48</x:f>
        <x:v>25.321712960710943</x:v>
      </x:c>
      <x:c r="D25" s="114" t="n">
        <x:f>'三情景预测'!D48</x:f>
        <x:v>17.281009189415283</x:v>
      </x:c>
      <x:c r="E25" s="114" t="n">
        <x:f>'三情景预测'!E48</x:f>
        <x:v>15.309831702583804</x:v>
      </x:c>
      <x:c r="F25" s="114" t="n">
        <x:f>'三情景预测'!F48</x:f>
        <x:v>14.331236925288287</x:v>
      </x:c>
      <x:c r="G25" s="114" t="n">
        <x:f>'三情景预测'!G48</x:f>
        <x:v>14.585826817110165</x:v>
      </x:c>
      <x:c r="H25" s="114" t="n">
        <x:f>'三情景预测'!H48</x:f>
        <x:v>15.07078565989407</x:v>
      </x:c>
      <x:c r="I25" s="114" t="n">
        <x:f>'三情景预测'!I48</x:f>
        <x:v>15.478068338705093</x:v>
      </x:c>
      <x:c r="J25" s="114" t="n">
        <x:f>'三情景预测'!J48</x:f>
        <x:v>15.989442927168195</x:v>
      </x:c>
      <x:c r="K25" s="114" t="n">
        <x:f>'三情景预测'!K48</x:f>
        <x:v>16.529606253643397</x:v>
      </x:c>
      <x:c r="L25" s="257" t="n">
        <x:f>'三情景预测'!L48</x:f>
        <x:v>17.574206972548566</x:v>
      </x:c>
    </x:row>
    <x:row r="26">
      <x:c r="A26" s="239" t="str">
        <x:v>基准情景</x:v>
      </x:c>
      <x:c r="B26" s="114" t="n">
        <x:f>'三情景预测'!B98</x:f>
        <x:v>0</x:v>
      </x:c>
      <x:c r="C26" s="114" t="n">
        <x:f>'三情景预测'!C98</x:f>
        <x:v>40.86655695521142</x:v>
      </x:c>
      <x:c r="D26" s="114" t="n">
        <x:f>'三情景预测'!D98</x:f>
        <x:v>37.76007775145331</x:v>
      </x:c>
      <x:c r="E26" s="114" t="n">
        <x:f>'三情景预测'!E98</x:f>
        <x:v>41.55290595297354</x:v>
      </x:c>
      <x:c r="F26" s="114" t="n">
        <x:f>'三情景预测'!F98</x:f>
        <x:v>43.24841049264943</x:v>
      </x:c>
      <x:c r="G26" s="114" t="n">
        <x:f>'三情景预测'!G98</x:f>
        <x:v>47.38906345650687</x:v>
      </x:c>
      <x:c r="H26" s="114" t="n">
        <x:f>'三情景预测'!H98</x:f>
        <x:v>52.94538543478023</x:v>
      </x:c>
      <x:c r="I26" s="114" t="n">
        <x:f>'三情景预测'!I98</x:f>
        <x:v>58.13436747517556</x:v>
      </x:c>
      <x:c r="J26" s="114" t="n">
        <x:f>'三情景预测'!J98</x:f>
        <x:v>64.4572995068897</x:v>
      </x:c>
      <x:c r="K26" s="114" t="n">
        <x:f>'三情景预测'!K98</x:f>
        <x:v>70.55813355675669</x:v>
      </x:c>
      <x:c r="L26" s="257" t="n">
        <x:f>'三情景预测'!L98</x:f>
        <x:v>77.15043429062833</x:v>
      </x:c>
    </x:row>
    <x:row r="27">
      <x:c r="A27" s="244" t="str">
        <x:v>乐观情景</x:v>
      </x:c>
      <x:c r="B27" s="260" t="n">
        <x:f>'三情景预测'!B148</x:f>
        <x:v>0</x:v>
      </x:c>
      <x:c r="C27" s="260" t="n">
        <x:f>'三情景预测'!C148</x:f>
        <x:v>54.51989775737121</x:v>
      </x:c>
      <x:c r="D27" s="260" t="n">
        <x:f>'三情景预测'!D148</x:f>
        <x:v>66.02158600844437</x:v>
      </x:c>
      <x:c r="E27" s="260" t="n">
        <x:f>'三情景预测'!E148</x:f>
        <x:v>83.80563691997756</x:v>
      </x:c>
      <x:c r="F27" s="260" t="n">
        <x:f>'三情景预测'!F148</x:f>
        <x:v>98.45176234499817</x:v>
      </x:c>
      <x:c r="G27" s="260" t="n">
        <x:f>'三情景预测'!G148</x:f>
        <x:v>113.26034795784359</x:v>
      </x:c>
      <x:c r="H27" s="260" t="n">
        <x:f>'三情景预测'!H148</x:f>
        <x:v>128.9254907032814</x:v>
      </x:c>
      <x:c r="I27" s="260" t="n">
        <x:f>'三情景预测'!I148</x:f>
        <x:v>144.87996667274118</x:v>
      </x:c>
      <x:c r="J27" s="260" t="n">
        <x:f>'三情景预测'!J148</x:f>
        <x:v>160.20632142354953</x:v>
      </x:c>
      <x:c r="K27" s="260" t="n">
        <x:f>'三情景预测'!K148</x:f>
        <x:v>175.40434772921364</x:v>
      </x:c>
      <x:c r="L27" s="261" t="n">
        <x:f>'三情景预测'!L148</x:f>
        <x:v>191.8168328910075</x:v>
      </x:c>
    </x:row>
    <x:row r="29">
      <x:c r="A29" s="54" t="str">
        <x:v>合理股价区间（RMB/股）</x:v>
      </x:c>
      <x:c r="B29" s="54"/>
      <x:c r="C29" s="54"/>
      <x:c r="D29" s="54"/>
      <x:c r="E29" s="54"/>
      <x:c r="F29" s="54"/>
      <x:c r="G29" s="54"/>
      <x:c r="H29" s="54"/>
      <x:c r="I29" s="54"/>
      <x:c r="J29" s="54"/>
      <x:c r="K29" s="54"/>
      <x:c r="L29" s="54"/>
    </x:row>
    <x:row r="30">
      <x:c r="A30" s="225" t="str">
        <x:v>情景/口径</x:v>
      </x:c>
      <x:c r="B30" s="226" t="n">
        <x:v>2025</x:v>
      </x:c>
      <x:c r="C30" s="226" t="n">
        <x:v>2026</x:v>
      </x:c>
      <x:c r="D30" s="226" t="n">
        <x:v>2027</x:v>
      </x:c>
      <x:c r="E30" s="226" t="n">
        <x:v>2028</x:v>
      </x:c>
      <x:c r="F30" s="226" t="n">
        <x:v>2029</x:v>
      </x:c>
      <x:c r="G30" s="226" t="n">
        <x:v>2030</x:v>
      </x:c>
      <x:c r="H30" s="226" t="n">
        <x:v>2031</x:v>
      </x:c>
      <x:c r="I30" s="226" t="n">
        <x:v>2032</x:v>
      </x:c>
      <x:c r="J30" s="226" t="n">
        <x:v>2033</x:v>
      </x:c>
      <x:c r="K30" s="226" t="n">
        <x:v>2034</x:v>
      </x:c>
      <x:c r="L30" s="227" t="n">
        <x:v>2035</x:v>
      </x:c>
    </x:row>
    <x:row r="31">
      <x:c r="A31" s="239" t="str">
        <x:v>悲观-下限</x:v>
      </x:c>
      <x:c r="B31" s="114" t="n">
        <x:f>'三情景预测'!B47</x:f>
        <x:v>0</x:v>
      </x:c>
      <x:c r="C31" s="114" t="n">
        <x:f>'三情景预测'!C47</x:f>
        <x:v>22.78954166463985</x:v>
      </x:c>
      <x:c r="D31" s="114" t="n">
        <x:f>'三情景预测'!D47</x:f>
        <x:v>15.552908270473754</x:v>
      </x:c>
      <x:c r="E31" s="114" t="n">
        <x:f>'三情景预测'!E47</x:f>
        <x:v>13.778848532325423</x:v>
      </x:c>
      <x:c r="F31" s="114" t="n">
        <x:f>'三情景预测'!F47</x:f>
        <x:v>12.898113232759458</x:v>
      </x:c>
      <x:c r="G31" s="114" t="n">
        <x:f>'三情景预测'!G47</x:f>
        <x:v>13.127244135399149</x:v>
      </x:c>
      <x:c r="H31" s="114" t="n">
        <x:f>'三情景预测'!H47</x:f>
        <x:v>13.563707093904663</x:v>
      </x:c>
      <x:c r="I31" s="114" t="n">
        <x:f>'三情景预测'!I47</x:f>
        <x:v>13.930261504834585</x:v>
      </x:c>
      <x:c r="J31" s="114" t="n">
        <x:f>'三情景预测'!J47</x:f>
        <x:v>14.390498634451376</x:v>
      </x:c>
      <x:c r="K31" s="114" t="n">
        <x:f>'三情景预测'!K47</x:f>
        <x:v>14.876645628279057</x:v>
      </x:c>
      <x:c r="L31" s="257" t="n">
        <x:f>'三情景预测'!L47</x:f>
        <x:v>15.816786275293708</x:v>
      </x:c>
    </x:row>
    <x:row r="32">
      <x:c r="A32" s="239" t="str">
        <x:v>悲观-中枢</x:v>
      </x:c>
      <x:c r="B32" s="114" t="n">
        <x:f>'三情景预测'!B48</x:f>
        <x:v>0</x:v>
      </x:c>
      <x:c r="C32" s="114" t="n">
        <x:f>'三情景预测'!C48</x:f>
        <x:v>25.321712960710943</x:v>
      </x:c>
      <x:c r="D32" s="114" t="n">
        <x:f>'三情景预测'!D48</x:f>
        <x:v>17.281009189415283</x:v>
      </x:c>
      <x:c r="E32" s="114" t="n">
        <x:f>'三情景预测'!E48</x:f>
        <x:v>15.309831702583804</x:v>
      </x:c>
      <x:c r="F32" s="114" t="n">
        <x:f>'三情景预测'!F48</x:f>
        <x:v>14.331236925288287</x:v>
      </x:c>
      <x:c r="G32" s="114" t="n">
        <x:f>'三情景预测'!G48</x:f>
        <x:v>14.585826817110165</x:v>
      </x:c>
      <x:c r="H32" s="114" t="n">
        <x:f>'三情景预测'!H48</x:f>
        <x:v>15.07078565989407</x:v>
      </x:c>
      <x:c r="I32" s="114" t="n">
        <x:f>'三情景预测'!I48</x:f>
        <x:v>15.478068338705093</x:v>
      </x:c>
      <x:c r="J32" s="114" t="n">
        <x:f>'三情景预测'!J48</x:f>
        <x:v>15.989442927168195</x:v>
      </x:c>
      <x:c r="K32" s="114" t="n">
        <x:f>'三情景预测'!K48</x:f>
        <x:v>16.529606253643397</x:v>
      </x:c>
      <x:c r="L32" s="257" t="n">
        <x:f>'三情景预测'!L48</x:f>
        <x:v>17.574206972548566</x:v>
      </x:c>
    </x:row>
    <x:row r="33">
      <x:c r="A33" s="239" t="str">
        <x:v>悲观-上限</x:v>
      </x:c>
      <x:c r="B33" s="114" t="n">
        <x:f>'三情景预测'!B49</x:f>
        <x:v>0</x:v>
      </x:c>
      <x:c r="C33" s="114" t="n">
        <x:f>'三情景预测'!C49</x:f>
        <x:v>27.853884256782038</x:v>
      </x:c>
      <x:c r="D33" s="114" t="n">
        <x:f>'三情景预测'!D49</x:f>
        <x:v>19.00911010835681</x:v>
      </x:c>
      <x:c r="E33" s="114" t="n">
        <x:f>'三情景预测'!E49</x:f>
        <x:v>16.840814872842184</x:v>
      </x:c>
      <x:c r="F33" s="114" t="n">
        <x:f>'三情景预测'!F49</x:f>
        <x:v>15.764360617817115</x:v>
      </x:c>
      <x:c r="G33" s="114" t="n">
        <x:f>'三情景预测'!G49</x:f>
        <x:v>16.04440949882118</x:v>
      </x:c>
      <x:c r="H33" s="114" t="n">
        <x:f>'三情景预测'!H49</x:f>
        <x:v>16.577864225883477</x:v>
      </x:c>
      <x:c r="I33" s="114" t="n">
        <x:f>'三情景预测'!I49</x:f>
        <x:v>17.025875172575603</x:v>
      </x:c>
      <x:c r="J33" s="114" t="n">
        <x:f>'三情景预测'!J49</x:f>
        <x:v>17.588387219885014</x:v>
      </x:c>
      <x:c r="K33" s="114" t="n">
        <x:f>'三情景预测'!K49</x:f>
        <x:v>18.182566879007737</x:v>
      </x:c>
      <x:c r="L33" s="257" t="n">
        <x:f>'三情景预测'!L49</x:f>
        <x:v>19.33162766980342</x:v>
      </x:c>
    </x:row>
    <x:row r="34">
      <x:c r="A34" s="239" t="str">
        <x:v>基准-下限</x:v>
      </x:c>
      <x:c r="B34" s="114" t="n">
        <x:f>'三情景预测'!B97</x:f>
        <x:v>0</x:v>
      </x:c>
      <x:c r="C34" s="114" t="n">
        <x:f>'三情景预测'!C97</x:f>
        <x:v>37.72297565096439</x:v>
      </x:c>
      <x:c r="D34" s="114" t="n">
        <x:f>'三情景预测'!D97</x:f>
        <x:v>34.8554563859569</x:v>
      </x:c>
      <x:c r="E34" s="114" t="n">
        <x:f>'三情景预测'!E97</x:f>
        <x:v>38.35652857197557</x:v>
      </x:c>
      <x:c r="F34" s="114" t="n">
        <x:f>'三情景预测'!F97</x:f>
        <x:v>39.92160968552255</x:v>
      </x:c>
      <x:c r="G34" s="114" t="n">
        <x:f>'三情景预测'!G97</x:f>
        <x:v>43.74375088292942</x:v>
      </x:c>
      <x:c r="H34" s="114" t="n">
        <x:f>'三情景预测'!H97</x:f>
        <x:v>48.87266347825867</x:v>
      </x:c>
      <x:c r="I34" s="114" t="n">
        <x:f>'三情景预测'!I97</x:f>
        <x:v>53.66249305400821</x:v>
      </x:c>
      <x:c r="J34" s="114" t="n">
        <x:f>'三情景预测'!J97</x:f>
        <x:v>59.499045698667416</x:v>
      </x:c>
      <x:c r="K34" s="114" t="n">
        <x:f>'三情景预测'!K97</x:f>
        <x:v>65.13058482162155</x:v>
      </x:c>
      <x:c r="L34" s="257" t="n">
        <x:f>'三情景预测'!L97</x:f>
        <x:v>71.21578549904153</x:v>
      </x:c>
    </x:row>
    <x:row r="35">
      <x:c r="A35" s="239" t="str">
        <x:v>基准-中枢</x:v>
      </x:c>
      <x:c r="B35" s="114" t="n">
        <x:f>'三情景预测'!B98</x:f>
        <x:v>0</x:v>
      </x:c>
      <x:c r="C35" s="114" t="n">
        <x:f>'三情景预测'!C98</x:f>
        <x:v>40.86655695521142</x:v>
      </x:c>
      <x:c r="D35" s="114" t="n">
        <x:f>'三情景预测'!D98</x:f>
        <x:v>37.76007775145331</x:v>
      </x:c>
      <x:c r="E35" s="114" t="n">
        <x:f>'三情景预测'!E98</x:f>
        <x:v>41.55290595297354</x:v>
      </x:c>
      <x:c r="F35" s="114" t="n">
        <x:f>'三情景预测'!F98</x:f>
        <x:v>43.24841049264943</x:v>
      </x:c>
      <x:c r="G35" s="114" t="n">
        <x:f>'三情景预测'!G98</x:f>
        <x:v>47.38906345650687</x:v>
      </x:c>
      <x:c r="H35" s="114" t="n">
        <x:f>'三情景预测'!H98</x:f>
        <x:v>52.94538543478023</x:v>
      </x:c>
      <x:c r="I35" s="114" t="n">
        <x:f>'三情景预测'!I98</x:f>
        <x:v>58.13436747517556</x:v>
      </x:c>
      <x:c r="J35" s="114" t="n">
        <x:f>'三情景预测'!J98</x:f>
        <x:v>64.4572995068897</x:v>
      </x:c>
      <x:c r="K35" s="114" t="n">
        <x:f>'三情景预测'!K98</x:f>
        <x:v>70.55813355675669</x:v>
      </x:c>
      <x:c r="L35" s="257" t="n">
        <x:f>'三情景预测'!L98</x:f>
        <x:v>77.15043429062833</x:v>
      </x:c>
    </x:row>
    <x:row r="36">
      <x:c r="A36" s="239" t="str">
        <x:v>基准-上限</x:v>
      </x:c>
      <x:c r="B36" s="114" t="n">
        <x:f>'三情景预测'!B99</x:f>
        <x:v>0</x:v>
      </x:c>
      <x:c r="C36" s="114" t="n">
        <x:f>'三情景预测'!C99</x:f>
        <x:v>44.01013825945846</x:v>
      </x:c>
      <x:c r="D36" s="114" t="n">
        <x:f>'三情景预测'!D99</x:f>
        <x:v>40.66469911694972</x:v>
      </x:c>
      <x:c r="E36" s="114" t="n">
        <x:f>'三情景预测'!E99</x:f>
        <x:v>44.7492833339715</x:v>
      </x:c>
      <x:c r="F36" s="114" t="n">
        <x:f>'三情景预测'!F99</x:f>
        <x:v>46.575211299776306</x:v>
      </x:c>
      <x:c r="G36" s="114" t="n">
        <x:f>'三情景预测'!G99</x:f>
        <x:v>51.03437603008432</x:v>
      </x:c>
      <x:c r="H36" s="114" t="n">
        <x:f>'三情景预测'!H99</x:f>
        <x:v>57.01810739130178</x:v>
      </x:c>
      <x:c r="I36" s="114" t="n">
        <x:f>'三情景预测'!I99</x:f>
        <x:v>62.60624189634291</x:v>
      </x:c>
      <x:c r="J36" s="114" t="n">
        <x:f>'三情景预测'!J99</x:f>
        <x:v>69.41555331511199</x:v>
      </x:c>
      <x:c r="K36" s="114" t="n">
        <x:f>'三情景预测'!K99</x:f>
        <x:v>75.9856822918918</x:v>
      </x:c>
      <x:c r="L36" s="257" t="n">
        <x:f>'三情景预测'!L99</x:f>
        <x:v>83.08508308221512</x:v>
      </x:c>
    </x:row>
    <x:row r="37">
      <x:c r="A37" s="239" t="str">
        <x:v>乐观-下限</x:v>
      </x:c>
      <x:c r="B37" s="114" t="n">
        <x:f>'三情景预测'!B147</x:f>
        <x:v>0</x:v>
      </x:c>
      <x:c r="C37" s="114" t="n">
        <x:f>'三情景预测'!C147</x:f>
        <x:v>50.8852379068798</x:v>
      </x:c>
      <x:c r="D37" s="114" t="n">
        <x:f>'三情景预测'!D147</x:f>
        <x:v>61.620146941214756</x:v>
      </x:c>
      <x:c r="E37" s="114" t="n">
        <x:f>'三情景预测'!E147</x:f>
        <x:v>78.21859445864573</x:v>
      </x:c>
      <x:c r="F37" s="114" t="n">
        <x:f>'三情景预测'!F147</x:f>
        <x:v>91.8883115219983</x:v>
      </x:c>
      <x:c r="G37" s="114" t="n">
        <x:f>'三情景预测'!G147</x:f>
        <x:v>105.70965809398734</x:v>
      </x:c>
      <x:c r="H37" s="114" t="n">
        <x:f>'三情景预测'!H147</x:f>
        <x:v>120.33045798972931</x:v>
      </x:c>
      <x:c r="I37" s="114" t="n">
        <x:f>'三情景预测'!I147</x:f>
        <x:v>135.22130222789178</x:v>
      </x:c>
      <x:c r="J37" s="114" t="n">
        <x:f>'三情景预测'!J147</x:f>
        <x:v>149.5258999953129</x:v>
      </x:c>
      <x:c r="K37" s="114" t="n">
        <x:f>'三情景预测'!K147</x:f>
        <x:v>163.71072454726607</x:v>
      </x:c>
      <x:c r="L37" s="257" t="n">
        <x:f>'三情景预测'!L147</x:f>
        <x:v>179.029044031607</x:v>
      </x:c>
    </x:row>
    <x:row r="38">
      <x:c r="A38" s="239" t="str">
        <x:v>乐观-中枢</x:v>
      </x:c>
      <x:c r="B38" s="114" t="n">
        <x:f>'三情景预测'!B148</x:f>
        <x:v>0</x:v>
      </x:c>
      <x:c r="C38" s="114" t="n">
        <x:f>'三情景预测'!C148</x:f>
        <x:v>54.51989775737121</x:v>
      </x:c>
      <x:c r="D38" s="114" t="n">
        <x:f>'三情景预测'!D148</x:f>
        <x:v>66.02158600844437</x:v>
      </x:c>
      <x:c r="E38" s="114" t="n">
        <x:f>'三情景预测'!E148</x:f>
        <x:v>83.80563691997756</x:v>
      </x:c>
      <x:c r="F38" s="114" t="n">
        <x:f>'三情景预测'!F148</x:f>
        <x:v>98.45176234499817</x:v>
      </x:c>
      <x:c r="G38" s="114" t="n">
        <x:f>'三情景预测'!G148</x:f>
        <x:v>113.26034795784359</x:v>
      </x:c>
      <x:c r="H38" s="114" t="n">
        <x:f>'三情景预测'!H148</x:f>
        <x:v>128.9254907032814</x:v>
      </x:c>
      <x:c r="I38" s="114" t="n">
        <x:f>'三情景预测'!I148</x:f>
        <x:v>144.87996667274118</x:v>
      </x:c>
      <x:c r="J38" s="114" t="n">
        <x:f>'三情景预测'!J148</x:f>
        <x:v>160.20632142354953</x:v>
      </x:c>
      <x:c r="K38" s="114" t="n">
        <x:f>'三情景预测'!K148</x:f>
        <x:v>175.40434772921364</x:v>
      </x:c>
      <x:c r="L38" s="257" t="n">
        <x:f>'三情景预测'!L148</x:f>
        <x:v>191.8168328910075</x:v>
      </x:c>
    </x:row>
    <x:row r="39">
      <x:c r="A39" s="244" t="str">
        <x:v>乐观-上限</x:v>
      </x:c>
      <x:c r="B39" s="260" t="n">
        <x:f>'三情景预测'!B149</x:f>
        <x:v>0</x:v>
      </x:c>
      <x:c r="C39" s="260" t="n">
        <x:f>'三情景预测'!C149</x:f>
        <x:v>58.15455760786263</x:v>
      </x:c>
      <x:c r="D39" s="260" t="n">
        <x:f>'三情景预测'!D149</x:f>
        <x:v>70.423025075674</x:v>
      </x:c>
      <x:c r="E39" s="260" t="n">
        <x:f>'三情景预测'!E149</x:f>
        <x:v>89.39267938130939</x:v>
      </x:c>
      <x:c r="F39" s="260" t="n">
        <x:f>'三情景预测'!F149</x:f>
        <x:v>105.01521316799806</x:v>
      </x:c>
      <x:c r="G39" s="260" t="n">
        <x:f>'三情景预测'!G149</x:f>
        <x:v>120.81103782169983</x:v>
      </x:c>
      <x:c r="H39" s="260" t="n">
        <x:f>'三情景预测'!H149</x:f>
        <x:v>137.5205234168335</x:v>
      </x:c>
      <x:c r="I39" s="260" t="n">
        <x:f>'三情景预测'!I149</x:f>
        <x:v>154.5386311175906</x:v>
      </x:c>
      <x:c r="J39" s="260" t="n">
        <x:f>'三情景预测'!J149</x:f>
        <x:v>170.88674285178615</x:v>
      </x:c>
      <x:c r="K39" s="260" t="n">
        <x:f>'三情景预测'!K149</x:f>
        <x:v>187.0979709111612</x:v>
      </x:c>
      <x:c r="L39" s="261" t="n">
        <x:f>'三情景预测'!L149</x:f>
        <x:v>204.604621750408</x:v>
      </x:c>
    </x:row>
    <x:row r="41">
      <x:c r="A41" s="54" t="str">
        <x:v>自2026年起的累计分红与总回报（按当前A股32.70元）</x:v>
      </x:c>
      <x:c r="B41" s="54"/>
      <x:c r="C41" s="54"/>
      <x:c r="D41" s="54"/>
      <x:c r="E41" s="54"/>
      <x:c r="F41" s="54"/>
      <x:c r="G41" s="54"/>
      <x:c r="H41" s="54"/>
      <x:c r="I41" s="54"/>
      <x:c r="J41" s="54"/>
      <x:c r="K41" s="54"/>
      <x:c r="L41" s="54"/>
    </x:row>
    <x:row r="42">
      <x:c r="A42" s="225" t="str">
        <x:v>指标</x:v>
      </x:c>
      <x:c r="B42" s="226" t="n">
        <x:v>2025</x:v>
      </x:c>
      <x:c r="C42" s="226" t="n">
        <x:v>2026</x:v>
      </x:c>
      <x:c r="D42" s="226" t="n">
        <x:v>2027</x:v>
      </x:c>
      <x:c r="E42" s="226" t="n">
        <x:v>2028</x:v>
      </x:c>
      <x:c r="F42" s="226" t="n">
        <x:v>2029</x:v>
      </x:c>
      <x:c r="G42" s="226" t="n">
        <x:v>2030</x:v>
      </x:c>
      <x:c r="H42" s="226" t="n">
        <x:v>2031</x:v>
      </x:c>
      <x:c r="I42" s="226" t="n">
        <x:v>2032</x:v>
      </x:c>
      <x:c r="J42" s="226" t="n">
        <x:v>2033</x:v>
      </x:c>
      <x:c r="K42" s="226" t="n">
        <x:v>2034</x:v>
      </x:c>
      <x:c r="L42" s="227" t="n">
        <x:v>2035</x:v>
      </x:c>
    </x:row>
    <x:row r="43">
      <x:c r="A43" s="239" t="str">
        <x:v>悲观累计分红</x:v>
      </x:c>
      <x:c r="B43" s="116" t="n">
        <x:f>0</x:f>
        <x:v>0</x:v>
      </x:c>
      <x:c r="C43" s="116" t="n">
        <x:f>SUM(C20:C20)</x:f>
        <x:v>0.8102948147427502</x:v>
      </x:c>
      <x:c r="D43" s="116" t="n">
        <x:f>SUM(C20:D20)</x:f>
        <x:v>1.3632871088040392</x:v>
      </x:c>
      <x:c r="E43" s="116" t="n">
        <x:f>SUM(C20:E20)</x:f>
        <x:v>1.853201723286721</x:v>
      </x:c>
      <x:c r="F43" s="116" t="n">
        <x:f>SUM(C20:F20)</x:f>
        <x:v>2.3118013048959463</x:v>
      </x:c>
      <x:c r="G43" s="116" t="n">
        <x:f>SUM(C20:G20)</x:f>
        <x:v>2.7785477630434716</x:v>
      </x:c>
      <x:c r="H43" s="116" t="n">
        <x:f>SUM(C20:H20)</x:f>
        <x:v>3.260812904160082</x:v>
      </x:c>
      <x:c r="I43" s="116" t="n">
        <x:f>SUM(C20:I20)</x:f>
        <x:v>3.756111090998645</x:v>
      </x:c>
      <x:c r="J43" s="116" t="n">
        <x:f>SUM(C20:J20)</x:f>
        <x:v>4.267773264668027</x:v>
      </x:c>
      <x:c r="K43" s="116" t="n">
        <x:f>SUM(C20:K20)</x:f>
        <x:v>4.7967206647846155</x:v>
      </x:c>
      <x:c r="L43" s="269" t="n">
        <x:f>SUM(C20:L20)</x:f>
        <x:v>5.35909528790617</x:v>
      </x:c>
    </x:row>
    <x:row r="44">
      <x:c r="A44" s="239" t="str">
        <x:v>悲观总价值</x:v>
      </x:c>
      <x:c r="B44" s="118" t="n">
        <x:f>B25+B43</x:f>
        <x:v>0</x:v>
      </x:c>
      <x:c r="C44" s="118" t="n">
        <x:f>C25+C43</x:f>
        <x:v>26.132007775453694</x:v>
      </x:c>
      <x:c r="D44" s="118" t="n">
        <x:f>D25+D43</x:f>
        <x:v>18.644296298219324</x:v>
      </x:c>
      <x:c r="E44" s="118" t="n">
        <x:f>E25+E43</x:f>
        <x:v>17.163033425870523</x:v>
      </x:c>
      <x:c r="F44" s="118" t="n">
        <x:f>F25+F43</x:f>
        <x:v>16.643038230184235</x:v>
      </x:c>
      <x:c r="G44" s="118" t="n">
        <x:f>G25+G43</x:f>
        <x:v>17.364374580153637</x:v>
      </x:c>
      <x:c r="H44" s="118" t="n">
        <x:f>H25+H43</x:f>
        <x:v>18.331598564054154</x:v>
      </x:c>
      <x:c r="I44" s="118" t="n">
        <x:f>I25+I43</x:f>
        <x:v>19.234179429703737</x:v>
      </x:c>
      <x:c r="J44" s="118" t="n">
        <x:f>J25+J43</x:f>
        <x:v>20.25721619183622</x:v>
      </x:c>
      <x:c r="K44" s="118" t="n">
        <x:f>K25+K43</x:f>
        <x:v>21.326326918428013</x:v>
      </x:c>
      <x:c r="L44" s="270" t="n">
        <x:f>L25+L43</x:f>
        <x:v>22.933302260454738</x:v>
      </x:c>
    </x:row>
    <x:row r="45">
      <x:c r="A45" s="239" t="str">
        <x:v>悲观累计总回报</x:v>
      </x:c>
      <x:c r="B45" s="120" t="n">
        <x:f>B44/'紫金运营假设'!$B$23-1</x:f>
        <x:v>-1</x:v>
      </x:c>
      <x:c r="C45" s="120" t="n">
        <x:f>C44/'紫金运营假设'!$B$23-1</x:f>
        <x:v>-0.2008560313316914</x:v>
      </x:c>
      <x:c r="D45" s="120" t="n">
        <x:f>D44/'紫金运营假设'!$B$23-1</x:f>
        <x:v>-0.42983803369359874</x:v>
      </x:c>
      <x:c r="E45" s="120" t="n">
        <x:f>E44/'紫金运营假设'!$B$23-1</x:f>
        <x:v>-0.4751365924810238</x:v>
      </x:c>
      <x:c r="F45" s="120" t="n">
        <x:f>F44/'紫金运营假设'!$B$23-1</x:f>
        <x:v>-0.4910385862328981</x:v>
      </x:c>
      <x:c r="G45" s="120" t="n">
        <x:f>G44/'紫金运营假设'!$B$23-1</x:f>
        <x:v>-0.4689793706375035</x:v>
      </x:c>
      <x:c r="H45" s="120" t="n">
        <x:f>H44/'紫金运营假设'!$B$23-1</x:f>
        <x:v>-0.43940065553351215</x:v>
      </x:c>
      <x:c r="I45" s="120" t="n">
        <x:f>I44/'紫金运营假设'!$B$23-1</x:f>
        <x:v>-0.4117987941986625</x:v>
      </x:c>
      <x:c r="J45" s="120" t="n">
        <x:f>J44/'紫金运营假设'!$B$23-1</x:f>
        <x:v>-0.3805132663047027</x:v>
      </x:c>
      <x:c r="K45" s="120" t="n">
        <x:f>K44/'紫金运营假设'!$B$23-1</x:f>
        <x:v>-0.3478187486719263</x:v>
      </x:c>
      <x:c r="L45" s="271" t="n">
        <x:f>L44/'紫金运营假设'!$B$23-1</x:f>
        <x:v>-0.29867577185153715</x:v>
      </x:c>
    </x:row>
    <x:row r="46">
      <x:c r="A46" s="239"/>
      <x:c r="B46" s="129"/>
      <x:c r="C46" s="129"/>
      <x:c r="D46" s="129"/>
      <x:c r="E46" s="129"/>
      <x:c r="F46" s="129"/>
      <x:c r="G46" s="129"/>
      <x:c r="H46" s="129"/>
      <x:c r="I46" s="129"/>
      <x:c r="J46" s="129"/>
      <x:c r="K46" s="129"/>
      <x:c r="L46" s="258"/>
    </x:row>
    <x:row r="47">
      <x:c r="A47" s="239" t="str">
        <x:v>基准累计分红</x:v>
      </x:c>
      <x:c r="B47" s="116" t="n">
        <x:f>0</x:f>
        <x:v>0</x:v>
      </x:c>
      <x:c r="C47" s="116" t="n">
        <x:f>SUM(C21:C21)</x:f>
        <x:v>1.068817643443991</x:v>
      </x:c>
      <x:c r="D47" s="116" t="n">
        <x:f>SUM(C21:D21)</x:f>
        <x:v>2.05638890771277</x:v>
      </x:c>
      <x:c r="E47" s="116" t="n">
        <x:f>SUM(C21:E21)</x:f>
        <x:v>3.143157217252078</x:v>
      </x:c>
      <x:c r="F47" s="116" t="n">
        <x:f>SUM(C21:F21)</x:f>
        <x:v>4.274269491675217</x:v>
      </x:c>
      <x:c r="G47" s="116" t="n">
        <x:f>SUM(C21:G21)</x:f>
        <x:v>5.51367576669155</x:v>
      </x:c>
      <x:c r="H47" s="116" t="n">
        <x:f>SUM(C21:H21)</x:f>
        <x:v>6.898401231908879</x:v>
      </x:c>
      <x:c r="I47" s="116" t="n">
        <x:f>SUM(C21:I21)</x:f>
        <x:v>8.41883853510578</x:v>
      </x:c>
      <x:c r="J47" s="116" t="n">
        <x:f>SUM(C21:J21)</x:f>
        <x:v>10.104644829901357</x:v>
      </x:c>
      <x:c r="K47" s="116" t="n">
        <x:f>SUM(C21:K21)</x:f>
        <x:v>11.950011399847302</x:v>
      </x:c>
      <x:c r="L47" s="269" t="n">
        <x:f>SUM(C21:L21)</x:f>
        <x:v>13.967791988986813</x:v>
      </x:c>
    </x:row>
    <x:row r="48">
      <x:c r="A48" s="239" t="str">
        <x:v>基准总价值</x:v>
      </x:c>
      <x:c r="B48" s="118" t="n">
        <x:f>B26+B47</x:f>
        <x:v>0</x:v>
      </x:c>
      <x:c r="C48" s="118" t="n">
        <x:f>C26+C47</x:f>
        <x:v>41.935374598655415</x:v>
      </x:c>
      <x:c r="D48" s="118" t="n">
        <x:f>D26+D47</x:f>
        <x:v>39.81646665916608</x:v>
      </x:c>
      <x:c r="E48" s="118" t="n">
        <x:f>E26+E47</x:f>
        <x:v>44.696063170225614</x:v>
      </x:c>
      <x:c r="F48" s="118" t="n">
        <x:f>F26+F47</x:f>
        <x:v>47.52267998432465</x:v>
      </x:c>
      <x:c r="G48" s="118" t="n">
        <x:f>G26+G47</x:f>
        <x:v>52.90273922319842</x:v>
      </x:c>
      <x:c r="H48" s="118" t="n">
        <x:f>H26+H47</x:f>
        <x:v>59.843786666689105</x:v>
      </x:c>
      <x:c r="I48" s="118" t="n">
        <x:f>I26+I47</x:f>
        <x:v>66.55320601028134</x:v>
      </x:c>
      <x:c r="J48" s="118" t="n">
        <x:f>J26+J47</x:f>
        <x:v>74.56194433679106</x:v>
      </x:c>
      <x:c r="K48" s="118" t="n">
        <x:f>K26+K47</x:f>
        <x:v>82.50814495660399</x:v>
      </x:c>
      <x:c r="L48" s="270" t="n">
        <x:f>L26+L47</x:f>
        <x:v>91.11822627961514</x:v>
      </x:c>
    </x:row>
    <x:row r="49">
      <x:c r="A49" s="239" t="str">
        <x:v>基准累计总回报</x:v>
      </x:c>
      <x:c r="B49" s="120" t="n">
        <x:f>B48/'紫金运营假设'!$B$23-1</x:f>
        <x:v>-1</x:v>
      </x:c>
      <x:c r="C49" s="120" t="n">
        <x:f>C48/'紫金运营假设'!$B$23-1</x:f>
        <x:v>0.2824273577570462</x:v>
      </x:c>
      <x:c r="D49" s="120" t="n">
        <x:f>D48/'紫金运营假设'!$B$23-1</x:f>
        <x:v>0.21762894982159264</x:v>
      </x:c>
      <x:c r="E49" s="120" t="n">
        <x:f>E48/'紫金运营假设'!$B$23-1</x:f>
        <x:v>0.3668520847163794</x:v>
      </x:c>
      <x:c r="F49" s="120" t="n">
        <x:f>F48/'紫金运营假设'!$B$23-1</x:f>
        <x:v>0.4532929658814875</x:v>
      </x:c>
      <x:c r="G49" s="120" t="n">
        <x:f>G48/'紫金运营假设'!$B$23-1</x:f>
        <x:v>0.6178207713516335</x:v>
      </x:c>
      <x:c r="H49" s="120" t="n">
        <x:f>H48/'紫金运营假设'!$B$23-1</x:f>
        <x:v>0.8300852191648043</x:v>
      </x:c>
      <x:c r="I49" s="120" t="n">
        <x:f>I48/'紫金运营假设'!$B$23-1</x:f>
        <x:v>1.035266238846524</x:v>
      </x:c>
      <x:c r="J49" s="120" t="n">
        <x:f>J48/'紫金运营假设'!$B$23-1</x:f>
        <x:v>1.2801817839997263</x:v>
      </x:c>
      <x:c r="K49" s="120" t="n">
        <x:f>K48/'紫金运营假设'!$B$23-1</x:f>
        <x:v>1.5231848610582257</x:v>
      </x:c>
      <x:c r="L49" s="271" t="n">
        <x:f>L48/'紫金运营假设'!$B$23-1</x:f>
        <x:v>1.7864901002940408</x:v>
      </x:c>
    </x:row>
    <x:row r="50">
      <x:c r="A50" s="239"/>
      <x:c r="B50" s="129"/>
      <x:c r="C50" s="129"/>
      <x:c r="D50" s="129"/>
      <x:c r="E50" s="129"/>
      <x:c r="F50" s="129"/>
      <x:c r="G50" s="129"/>
      <x:c r="H50" s="129"/>
      <x:c r="I50" s="129"/>
      <x:c r="J50" s="129"/>
      <x:c r="K50" s="129"/>
      <x:c r="L50" s="258"/>
    </x:row>
    <x:row r="51">
      <x:c r="A51" s="244" t="str">
        <x:v>乐观累计分红</x:v>
      </x:c>
      <x:c r="B51" s="272" t="n">
        <x:f>0</x:f>
        <x:v>0</x:v>
      </x:c>
      <x:c r="C51" s="272" t="n">
        <x:f>SUM(C22:C22)</x:f>
        <x:v>1.3084775461769091</x:v>
      </x:c>
      <x:c r="D51" s="272" t="n">
        <x:f>SUM(C22:D22)</x:f>
        <x:v>2.8929956103795744</x:v>
      </x:c>
      <x:c r="E51" s="272" t="n">
        <x:f>SUM(C22:E22)</x:f>
        <x:v>4.904330896459036</x:v>
      </x:c>
      <x:c r="F51" s="272" t="n">
        <x:f>SUM(C22:F22)</x:f>
        <x:v>7.267173192738992</x:v>
      </x:c>
      <x:c r="G51" s="272" t="n">
        <x:f>SUM(C22:G22)</x:f>
        <x:v>9.985421543727238</x:v>
      </x:c>
      <x:c r="H51" s="272" t="n">
        <x:f>SUM(C22:H22)</x:f>
        <x:v>13.079633320605993</x:v>
      </x:c>
      <x:c r="I51" s="272" t="n">
        <x:f>SUM(C22:I22)</x:f>
        <x:v>16.556752520751782</x:v>
      </x:c>
      <x:c r="J51" s="272" t="n">
        <x:f>SUM(C22:J22)</x:f>
        <x:v>20.40170423491697</x:v>
      </x:c>
      <x:c r="K51" s="272" t="n">
        <x:f>SUM(C22:K22)</x:f>
        <x:v>24.611408580418097</x:v>
      </x:c>
      <x:c r="L51" s="273" t="n">
        <x:f>SUM(C22:L22)</x:f>
        <x:v>29.215012569802276</x:v>
      </x:c>
    </x:row>
    <x:row r="52">
      <x:c r="A52" t="str">
        <x:v>乐观总价值</x:v>
      </x:c>
      <x:c r="B52" s="118" t="n">
        <x:f>B27+B51</x:f>
        <x:v>0</x:v>
      </x:c>
      <x:c r="C52" s="118" t="n">
        <x:f>C27+C51</x:f>
        <x:v>55.82837530354812</x:v>
      </x:c>
      <x:c r="D52" s="118" t="n">
        <x:f>D27+D51</x:f>
        <x:v>68.91458161882395</x:v>
      </x:c>
      <x:c r="E52" s="118" t="n">
        <x:f>E27+E51</x:f>
        <x:v>88.70996781643659</x:v>
      </x:c>
      <x:c r="F52" s="118" t="n">
        <x:f>F27+F51</x:f>
        <x:v>105.71893553773717</x:v>
      </x:c>
      <x:c r="G52" s="118" t="n">
        <x:f>G27+G51</x:f>
        <x:v>123.24576950157083</x:v>
      </x:c>
      <x:c r="H52" s="118" t="n">
        <x:f>H27+H51</x:f>
        <x:v>142.0051240238874</x:v>
      </x:c>
      <x:c r="I52" s="118" t="n">
        <x:f>I27+I51</x:f>
        <x:v>161.43671919349296</x:v>
      </x:c>
      <x:c r="J52" s="118" t="n">
        <x:f>J27+J51</x:f>
        <x:v>180.6080256584665</x:v>
      </x:c>
      <x:c r="K52" s="118" t="n">
        <x:f>K27+K51</x:f>
        <x:v>200.01575630963174</x:v>
      </x:c>
      <x:c r="L52" s="118" t="n">
        <x:f>L27+L51</x:f>
        <x:v>221.03184546080976</x:v>
      </x:c>
    </x:row>
    <x:row r="53">
      <x:c r="A53" t="str">
        <x:v>乐观累计总回报</x:v>
      </x:c>
      <x:c r="B53" s="120" t="n">
        <x:f>B52/'紫金运营假设'!$B$23-1</x:f>
        <x:v>-1</x:v>
      </x:c>
      <x:c r="C53" s="120" t="n">
        <x:f>C52/'紫金运营假设'!$B$23-1</x:f>
        <x:v>0.7072897646344989</x:v>
      </x:c>
      <x:c r="D53" s="120" t="n">
        <x:f>D52/'紫金运营假设'!$B$23-1</x:f>
        <x:v>1.107479560208683</x:v>
      </x:c>
      <x:c r="E53" s="120" t="n">
        <x:f>E52/'紫金运营假设'!$B$23-1</x:f>
        <x:v>1.7128430524904155</x:v>
      </x:c>
      <x:c r="F53" s="120" t="n">
        <x:f>F52/'紫金运营假设'!$B$23-1</x:f>
        <x:v>2.2329949705730017</x:v>
      </x:c>
      <x:c r="G53" s="120" t="n">
        <x:f>G52/'紫金运营假设'!$B$23-1</x:f>
        <x:v>2.768983776806447</x:v>
      </x:c>
      <x:c r="H53" s="120" t="n">
        <x:f>H52/'紫金运营假设'!$B$23-1</x:f>
        <x:v>3.3426643432381464</x:v>
      </x:c>
      <x:c r="I53" s="120" t="n">
        <x:f>I52/'紫金运营假设'!$B$23-1</x:f>
        <x:v>3.9369027276297537</x:v>
      </x:c>
      <x:c r="J53" s="120" t="n">
        <x:f>J52/'紫金运营假设'!$B$23-1</x:f>
        <x:v>4.52318121279714</x:v>
      </x:c>
      <x:c r="K53" s="120" t="n">
        <x:f>K52/'紫金运营假设'!$B$23-1</x:f>
        <x:v>5.116689795401582</x:v>
      </x:c>
      <x:c r="L53" s="120" t="n">
        <x:f>L52/'紫金运营假设'!$B$23-1</x:f>
        <x:v>5.759383653235772</x:v>
      </x:c>
    </x:row>
  </x:sheetData>
  <x:mergeCells>
    <x:mergeCell ref="A1:L1"/>
    <x:mergeCell ref="A4:L4"/>
    <x:mergeCell ref="A9:L9"/>
    <x:mergeCell ref="A14:L14"/>
    <x:mergeCell ref="A19:L19"/>
    <x:mergeCell ref="A24:L24"/>
    <x:mergeCell ref="A29:L29"/>
    <x:mergeCell ref="A41:L41"/>
  </x:mergeCells>
  <x:conditionalFormatting sqref="B25:L27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B45:L45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B49:L49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B53:L53">
    <x:cfRule type="colorScale" priority="4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4" hidden="0" customWidth="1"/>
    <x:col min="3" max="3" width="38" hidden="0" customWidth="1"/>
    <x:col min="4" max="4" width="28" hidden="0" customWidth="1"/>
    <x:col min="5" max="5" width="28" hidden="0" customWidth="1"/>
    <x:col min="6" max="6" width="58" hidden="0" customWidth="1"/>
  </x:cols>
  <x:sheetData>
    <x:row r="1" ht="28" customHeight="1">
      <x:c r="A1" s="5" t="str">
        <x:v>来源、口径与模型边界</x:v>
      </x:c>
      <x:c r="B1" s="5"/>
      <x:c r="C1" s="5"/>
      <x:c r="D1" s="5"/>
      <x:c r="E1" s="5"/>
      <x:c r="F1" s="5"/>
    </x:row>
    <x:row r="2">
      <x:c r="A2" s="293"/>
      <x:c r="B2" s="293"/>
      <x:c r="C2" s="293"/>
      <x:c r="D2" s="293"/>
      <x:c r="E2" s="293"/>
      <x:c r="F2" s="293"/>
    </x:row>
    <x:row r="3">
      <x:c r="A3" s="225" t="str">
        <x:v>编号</x:v>
      </x:c>
      <x:c r="B3" s="226" t="str">
        <x:v>类别</x:v>
      </x:c>
      <x:c r="C3" s="226" t="str">
        <x:v>来源/文件</x:v>
      </x:c>
      <x:c r="D3" s="226" t="str">
        <x:v>主要用途</x:v>
      </x:c>
      <x:c r="E3" s="226" t="str">
        <x:v>直接输入或推导</x:v>
      </x:c>
      <x:c r="F3" s="227" t="str">
        <x:v>URL/路径</x:v>
      </x:c>
    </x:row>
    <x:row r="4">
      <x:c r="A4" s="294" t="n">
        <x:v>1</x:v>
      </x:c>
      <x:c r="B4" s="295" t="str">
        <x:v>用户上传</x:v>
      </x:c>
      <x:c r="C4" s="295" t="str">
        <x:v>全球铜供需与价格模型_最终版_1996-2035(1).xlsx</x:v>
      </x:c>
      <x:c r="D4" s="295" t="str">
        <x:v>2025—2035铜价三情景、供需平衡</x:v>
      </x:c>
      <x:c r="E4" s="295" t="str">
        <x:v>直接输入</x:v>
      </x:c>
      <x:c r="F4" s="296" t="str">
        <x:v>/mnt/data/全球铜供需与价格模型_最终版_1996-2035(1).xlsx</x:v>
      </x:c>
    </x:row>
    <x:row r="5">
      <x:c r="A5" s="294" t="n">
        <x:v>2</x:v>
      </x:c>
      <x:c r="B5" s="295" t="str">
        <x:v>用户上传</x:v>
      </x:c>
      <x:c r="C5" s="295" t="str">
        <x:v>全球铜供需与价格研究_最终报告_1996-2035(1).md</x:v>
      </x:c>
      <x:c r="D5" s="295" t="str">
        <x:v>铜供需结论、成本曲线、价格形成逻辑</x:v>
      </x:c>
      <x:c r="E5" s="295" t="str">
        <x:v>直接输入</x:v>
      </x:c>
      <x:c r="F5" s="296" t="str">
        <x:v>/mnt/data/全球铜供需与价格研究_最终报告_1996-2035(1).md</x:v>
      </x:c>
    </x:row>
    <x:row r="6">
      <x:c r="A6" s="294" t="n">
        <x:v>3</x:v>
      </x:c>
      <x:c r="B6" s="295" t="str">
        <x:v>用户上传</x:v>
      </x:c>
      <x:c r="C6" s="295" t="str">
        <x:v>锂供需模型_步骤四全球锂矿项目_2025-2035(1).xlsx</x:v>
      </x:c>
      <x:c r="D6" s="295" t="str">
        <x:v>锂需求、风险调整供给、成本曲线</x:v>
      </x:c>
      <x:c r="E6" s="295" t="str">
        <x:v>直接输入</x:v>
      </x:c>
      <x:c r="F6" s="296" t="str">
        <x:v>/mnt/data/锂供需模型_步骤四全球锂矿项目_2025-2035(1).xlsx</x:v>
      </x:c>
    </x:row>
    <x:row r="7">
      <x:c r="A7" s="294" t="n">
        <x:v>4</x:v>
      </x:c>
      <x:c r="B7" s="295" t="str">
        <x:v>公司公告</x:v>
      </x:c>
      <x:c r="C7" s="295" t="str">
        <x:v>紫金矿业2025年度报告</x:v>
      </x:c>
      <x:c r="D7" s="295" t="str">
        <x:v>2025实际财务、产品收入成本、产量、2026/2028指引</x:v>
      </x:c>
      <x:c r="E7" s="295" t="str">
        <x:v>直接输入</x:v>
      </x:c>
      <x:c r="F7" s="296" t="str">
        <x:v>https://www.zijinmining.com/upload/file/2026/03/22/1e8efd3e90ea41cea078a8051f901277.pdf</x:v>
      </x:c>
    </x:row>
    <x:row r="8">
      <x:c r="A8" s="294" t="n">
        <x:v>5</x:v>
      </x:c>
      <x:c r="B8" s="295" t="str">
        <x:v>公司公告</x:v>
      </x:c>
      <x:c r="C8" s="295" t="str">
        <x:v>紫金矿业2026年第一季度报告</x:v>
      </x:c>
      <x:c r="D8" s="295" t="str">
        <x:v>Q1收入利润、产品售价成本、产量</x:v>
      </x:c>
      <x:c r="E8" s="295" t="str">
        <x:v>校准</x:v>
      </x:c>
      <x:c r="F8" s="296" t="str">
        <x:v>https://www.zijinmining.com/upload/file/2026/04/27/a96f9899e33b42b099a2c5de59e9206e.pdf</x:v>
      </x:c>
    </x:row>
    <x:row r="9">
      <x:c r="A9" s="294" t="n">
        <x:v>6</x:v>
      </x:c>
      <x:c r="B9" s="295" t="str">
        <x:v>公司公告</x:v>
      </x:c>
      <x:c r="C9" s="295" t="str">
        <x:v>紫金矿业2026年半年度业绩预告</x:v>
      </x:c>
      <x:c r="D9" s="295" t="str">
        <x:v>H1归母利润391亿元及产量进展</x:v>
      </x:c>
      <x:c r="E9" s="295" t="str">
        <x:v>校准</x:v>
      </x:c>
      <x:c r="F9" s="296" t="str">
        <x:v>https://www.zijinmining.com/upload/file/2026/07/09/06b57b716de246f782abca6f4597a310.pdf</x:v>
      </x:c>
    </x:row>
    <x:row r="10">
      <x:c r="A10" s="294" t="n">
        <x:v>7</x:v>
      </x:c>
      <x:c r="B10" s="295" t="str">
        <x:v>市场数据</x:v>
      </x:c>
      <x:c r="C10" s="295" t="str">
        <x:v>Trading Economics 601899</x:v>
      </x:c>
      <x:c r="D10" s="295" t="str">
        <x:v>2026-07-30 A股价格32.70元</x:v>
      </x:c>
      <x:c r="E10" s="295" t="str">
        <x:v>直接输入</x:v>
      </x:c>
      <x:c r="F10" s="296" t="str">
        <x:v>https://tradingeconomics.com/601899%3Ach</x:v>
      </x:c>
    </x:row>
    <x:row r="11">
      <x:c r="A11" s="294" t="n">
        <x:v>8</x:v>
      </x:c>
      <x:c r="B11" s="295" t="str">
        <x:v>新闻</x:v>
      </x:c>
      <x:c r="C11" s="295" t="str">
        <x:v>Reuters 2026-07-29 Allied Gold交易更新</x:v>
      </x:c>
      <x:c r="D11" s="295" t="str">
        <x:v>取消整体并购，仅约2.95亿美元取得9.2%股权</x:v>
      </x:c>
      <x:c r="E11" s="295" t="str">
        <x:v>模型边界</x:v>
      </x:c>
      <x:c r="F11" s="296" t="str">
        <x:v>https://www.reuters.com/world/asia-pacific/allied-golds-4-billion-sale-chinas-zijin-collapses-secures-295-million-2026-07-29/</x:v>
      </x:c>
    </x:row>
    <x:row r="12">
      <x:c r="A12" s="294" t="n">
        <x:v>9</x:v>
      </x:c>
      <x:c r="B12" s="295" t="str">
        <x:v>模型推导</x:v>
      </x:c>
      <x:c r="C12" s="295" t="str">
        <x:v>锂价路径</x:v>
      </x:c>
      <x:c r="D12" s="295" t="str">
        <x:v>根据上传锂供需覆盖率、成本曲线及缺口闭合机制</x:v>
      </x:c>
      <x:c r="E12" s="295" t="str">
        <x:v>本模型推导</x:v>
      </x:c>
      <x:c r="F12" s="296" t="str">
        <x:v>见“锂模型输入”黄色单元格</x:v>
      </x:c>
    </x:row>
    <x:row r="13">
      <x:c r="A13" s="297" t="n">
        <x:v>10</x:v>
      </x:c>
      <x:c r="B13" s="298" t="str">
        <x:v>模型假设</x:v>
      </x:c>
      <x:c r="C13" s="298" t="str">
        <x:v>黄金价格路径</x:v>
      </x:c>
      <x:c r="D13" s="298" t="str">
        <x:v>本次上传文件不含黄金供需模型，采用独立三情景</x:v>
      </x:c>
      <x:c r="E13" s="298" t="str">
        <x:v>本模型假设</x:v>
      </x:c>
      <x:c r="F13" s="299" t="str">
        <x:v>见“紫金运营假设”黄色单元格</x:v>
      </x:c>
    </x:row>
    <x:row r="14">
      <x:c r="A14" s="293"/>
      <x:c r="B14" s="293"/>
      <x:c r="C14" s="293"/>
      <x:c r="D14" s="293"/>
      <x:c r="E14" s="293"/>
      <x:c r="F14" s="293"/>
    </x:row>
    <x:row r="15">
      <x:c r="A15" s="293"/>
      <x:c r="B15" s="293"/>
      <x:c r="C15" s="293"/>
      <x:c r="D15" s="293"/>
      <x:c r="E15" s="293"/>
      <x:c r="F15" s="293"/>
    </x:row>
    <x:row r="16">
      <x:c r="A16" s="54" t="str">
        <x:v>关键口径</x:v>
      </x:c>
      <x:c r="B16" s="54"/>
      <x:c r="C16" s="54"/>
      <x:c r="D16" s="54"/>
      <x:c r="E16" s="54"/>
      <x:c r="F16" s="54"/>
    </x:row>
    <x:row r="17">
      <x:c r="A17" s="279" t="str">
        <x:v>铜</x:v>
      </x:c>
      <x:c r="B17" s="300" t="str">
        <x:v>铜价直接采用上传文件熊市/基准/牛市路径；紫金矿产铜实现价按2025产品组合相对铜价指数缩放。</x:v>
      </x:c>
      <x:c r="C17" s="293"/>
      <x:c r="D17" s="293"/>
      <x:c r="E17" s="293"/>
      <x:c r="F17" s="293"/>
    </x:row>
    <x:row r="18">
      <x:c r="A18" s="281" t="str">
        <x:v>锂</x:v>
      </x:c>
      <x:c r="B18" s="296" t="str">
        <x:v>上传文件没有价格预测，且Manono未单列；价格与产量均需结合公司指引作二次建模。</x:v>
      </x:c>
      <x:c r="C18" s="293"/>
      <x:c r="D18" s="293"/>
      <x:c r="E18" s="293"/>
      <x:c r="F18" s="293"/>
    </x:row>
    <x:row r="19">
      <x:c r="A19" s="281" t="str">
        <x:v>黄金</x:v>
      </x:c>
      <x:c r="B19" s="296" t="str">
        <x:v>没有使用外部金价作为确定值，而是设置独立情景；这是本模型最大非文件输入之一。</x:v>
      </x:c>
      <x:c r="C19" s="293"/>
      <x:c r="D19" s="293"/>
      <x:c r="E19" s="293"/>
      <x:c r="F19" s="293"/>
    </x:row>
    <x:row r="20">
      <x:c r="A20" s="281" t="str">
        <x:v>收入</x:v>
      </x:c>
      <x:c r="B20" s="296" t="str">
        <x:v>冶炼与贸易收入规模大但利润率低，收入预测仅供量级参考；利润和估值可信度高于收入。</x:v>
      </x:c>
      <x:c r="C20" s="293"/>
      <x:c r="D20" s="293"/>
      <x:c r="E20" s="293"/>
      <x:c r="F20" s="293"/>
    </x:row>
    <x:row r="21">
      <x:c r="A21" s="281" t="str">
        <x:v>利润</x:v>
      </x:c>
      <x:c r="B21" s="296" t="str">
        <x:v>从产品毛利出发，扣除集团费用、所得税和少数股东损益；2025实际数据用于校准。</x:v>
      </x:c>
      <x:c r="C21" s="293"/>
      <x:c r="D21" s="293"/>
      <x:c r="E21" s="293"/>
      <x:c r="F21" s="293"/>
    </x:row>
    <x:row r="22">
      <x:c r="A22" s="281" t="str">
        <x:v>股价</x:v>
      </x:c>
      <x:c r="B22" s="296" t="str">
        <x:v>采用当年EPS×情景PE；不包含短期市场情绪、汇率和A/H折价变化。</x:v>
      </x:c>
      <x:c r="C22" s="293"/>
      <x:c r="D22" s="293"/>
      <x:c r="E22" s="293"/>
      <x:c r="F22" s="293"/>
    </x:row>
    <x:row r="23">
      <x:c r="A23" s="282" t="str">
        <x:v>分红</x:v>
      </x:c>
      <x:c r="B23" s="299" t="str">
        <x:v>按情景分红率估算；基准34%，悲观32%，乐观36%。</x:v>
      </x:c>
      <x:c r="C23" s="293"/>
      <x:c r="D23" s="293"/>
      <x:c r="E23" s="293"/>
      <x:c r="F23" s="293"/>
    </x:row>
  </x:sheetData>
  <x:mergeCells>
    <x:mergeCell ref="A1:F1"/>
    <x:mergeCell ref="A16:F16"/>
  </x:mergeCells>
  <x:pageMargins left="0.7" right="0.7" top="0.75" bottom="0.75" header="0.3" footer="0.3"/>
</x:worksheet>
</file>