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worksheets/sheet5.xml" ContentType="application/vnd.openxmlformats-officedocument.spreadsheetml.worksheet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worksheets/sheet6.xml" ContentType="application/vnd.openxmlformats-officedocument.spreadsheetml.worksheet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0a8e5fc49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阅读说明" sheetId="1" r:id="R1f087d0308c64e0a"/>
    <x:sheet xmlns:r="http://schemas.openxmlformats.org/officeDocument/2006/relationships" name="假设" sheetId="2" r:id="R264f8ed080f34f37"/>
    <x:sheet xmlns:r="http://schemas.openxmlformats.org/officeDocument/2006/relationships" name="估值汇总" sheetId="3" r:id="Rd7cb13c373ed4ee8"/>
    <x:sheet xmlns:r="http://schemas.openxmlformats.org/officeDocument/2006/relationships" name="悲观预测" sheetId="4" r:id="Rf1fe2f0a051141dd"/>
    <x:sheet xmlns:r="http://schemas.openxmlformats.org/officeDocument/2006/relationships" name="基准预测" sheetId="5" r:id="Re0c3e2a782474fd7"/>
    <x:sheet xmlns:r="http://schemas.openxmlformats.org/officeDocument/2006/relationships" name="乐观预测" sheetId="6" r:id="Re1201c3a16f649b6"/>
    <x:sheet xmlns:r="http://schemas.openxmlformats.org/officeDocument/2006/relationships" name="检查" sheetId="7" r:id="Ree9eaf210e964c9b"/>
    <x:sheet xmlns:r="http://schemas.openxmlformats.org/officeDocument/2006/relationships" name="来源" sheetId="8" r:id="Rbfde9cf136a64255"/>
  </x:sheets>
</x:workbook>
</file>

<file path=xl/comments1.xml><?xml version="1.0" encoding="utf-8"?>
<x:comments xmlns:x="http://schemas.openxmlformats.org/spreadsheetml/2006/main">
  <x:authors>
    <x:author>tc={E114EBC2-3E97-0F12-AB34-3C0E119A99EA}</x:author>
    <x:author>tc={C6196DFD-BB7D-19A7-E47F-4869190105AB}</x:author>
    <x:author>tc={91E769D6-2323-D3A4-E6F4-EFEBF4A3939B}</x:author>
    <x:author>tc={D60EFF6D-181D-6DE1-FD1E-38F01C22FF1A}</x:author>
    <x:author>tc={259525B1-30A7-DE6A-4306-F3FD27D9131D}</x:author>
  </x:authors>
  <x:commentList>
    <x:comment ref="B4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报告输入股价与最终结果来源：https://chatgpt.com/share/6a684070-63c4-83ee-9159-56577a8c90c3</x:t>
        </x:r>
      </x:text>
    </x:comment>
    <x:comment ref="B6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净金融资产口径基于2025年年报、已支付股息与回购调整。年报：https://www1.hkexnews.hk/listedco/listconews/sehk/2026/0424/2026042401575_c.pdf；回购：https://www1.hkexnews.hk/listedco/listconews/sehk/2026/0710/2026071001497.pdf</x:t>
        </x:r>
      </x:text>
    </x:comment>
    <x:comment ref="B8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2025年末股本及其后回购调整，来源：https://www1.hkexnews.hk/listedco/listconews/sehk/2026/0424/2026042401575_c.pdf；https://www1.hkexnews.hk/listedco/listconews/sehk/2026/0710/2026071001497.pdf</x:t>
        </x:r>
      </x:text>
    </x:comment>
    <x:comment ref="B9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可转债初始转股价HK$23.54，最多新增83,262,531股，来源：https://www.hkexnews.hk/listedco/listconews/sehk/2026/0624/2026062400045.pdf</x:t>
        </x:r>
      </x:text>
    </x:comment>
    <x:comment ref="B17" authorId="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最终三情景估值基准来源：https://chatgpt.com/share/6a684070-63c4-83ee-9159-56577a8c90c3</x:t>
        </x:r>
      </x:text>
    </x:comment>
  </x:commentList>
</x:comments>
</file>

<file path=xl/comments2.xml><?xml version="1.0" encoding="utf-8"?>
<x:comments xmlns:x="http://schemas.openxmlformats.org/spreadsheetml/2006/main">
  <x:authors>
    <x:author>tc={BD3874E8-5DCD-C321-0684-8D29F0E492EB}</x:author>
    <x:author>tc={52AD0B22-E006-3778-DDBE-18E2104FEE48}</x:author>
    <x:author>tc={D6CDFE0D-4FCC-5F70-B457-34A8A3DDE620}</x:author>
  </x:authors>
  <x:commentList>
    <x:comment ref="C4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2025年末门店13,554家、GMV与收入历史数据来源：https://www1.hkexnews.hk/listedco/listconews/sehk/2026/0424/2026042401575_c.pdf</x:t>
        </x:r>
      </x:text>
    </x:comment>
    <x:comment ref="D5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2026—2035日均GMV为悲观情景假设，源自分享报告框架：https://chatgpt.com/share/6a684070-63c4-83ee-9159-56577a8c90c3</x:t>
        </x:r>
      </x:text>
    </x:comment>
    <x:comment ref="Q5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ΔNWC率为可见情景驱动，用于使NOPAT、折旧、资本开支与FCFF之间保持可审计的现金流桥接。</x:t>
        </x:r>
      </x:text>
    </x:comment>
  </x:commentList>
</x:comments>
</file>

<file path=xl/comments3.xml><?xml version="1.0" encoding="utf-8"?>
<x:comments xmlns:x="http://schemas.openxmlformats.org/spreadsheetml/2006/main">
  <x:authors>
    <x:author>tc={CCFBF5FF-1901-E1FC-C8DF-8977C7483D4C}</x:author>
    <x:author>tc={E3F55E04-52FA-67A7-FE05-CB5896AC0AC8}</x:author>
    <x:author>tc={221446A3-6E29-C06E-AB9F-10FB5F833B38}</x:author>
  </x:authors>
  <x:commentList>
    <x:comment ref="C4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2025年末门店13,554家、GMV与收入历史数据来源：https://www1.hkexnews.hk/listedco/listconews/sehk/2026/0424/2026042401575_c.pdf</x:t>
        </x:r>
      </x:text>
    </x:comment>
    <x:comment ref="D5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2026—2035日均GMV为基准情景假设，源自分享报告框架：https://chatgpt.com/share/6a684070-63c4-83ee-9159-56577a8c90c3</x:t>
        </x:r>
      </x:text>
    </x:comment>
    <x:comment ref="Q5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ΔNWC率为可见情景驱动，用于使NOPAT、折旧、资本开支与FCFF之间保持可审计的现金流桥接。</x:t>
        </x:r>
      </x:text>
    </x:comment>
  </x:commentList>
</x:comments>
</file>

<file path=xl/comments4.xml><?xml version="1.0" encoding="utf-8"?>
<x:comments xmlns:x="http://schemas.openxmlformats.org/spreadsheetml/2006/main">
  <x:authors>
    <x:author>tc={4DF6B3B8-F402-F5EC-DFCC-077FA318B43E}</x:author>
    <x:author>tc={87D7549E-C867-F29C-1510-DD221AE00DBD}</x:author>
    <x:author>tc={57C8F528-7D0C-0F48-DB00-B36C28DC3CC5}</x:author>
  </x:authors>
  <x:commentList>
    <x:comment ref="C4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2025年末门店13,554家、GMV与收入历史数据来源：https://www1.hkexnews.hk/listedco/listconews/sehk/2026/0424/2026042401575_c.pdf</x:t>
        </x:r>
      </x:text>
    </x:comment>
    <x:comment ref="D5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2026—2035日均GMV为乐观情景假设，源自分享报告框架：https://chatgpt.com/share/6a684070-63c4-83ee-9159-56577a8c90c3</x:t>
        </x:r>
      </x:text>
    </x:comment>
    <x:comment ref="Q5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ΔNWC率为可见情景驱动，用于使NOPAT、折旧、资本开支与FCFF之间保持可审计的现金流桥接。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4">
    <x:numFmt numFmtId="200" formatCode="yyyy-mm-dd"/>
    <x:numFmt numFmtId="201" formatCode="0.00"/>
    <x:numFmt numFmtId="202" formatCode="0.000"/>
    <x:numFmt numFmtId="203" formatCode="0.0"/>
    <x:numFmt numFmtId="204" formatCode="0.00000"/>
    <x:numFmt numFmtId="205" formatCode="0"/>
    <x:numFmt numFmtId="206" formatCode="0.0%"/>
    <x:numFmt numFmtId="207" formatCode="0.0x"/>
    <x:numFmt numFmtId="208" formatCode="0.00%"/>
    <x:numFmt numFmtId="209" formatCode="&quot;HK$&quot;0.00"/>
    <x:numFmt numFmtId="210" formatCode="#,##0"/>
    <x:numFmt numFmtId="211" formatCode="&quot;¥&quot;#,##0"/>
    <x:numFmt numFmtId="212" formatCode="#,##0.0"/>
    <x:numFmt numFmtId="213" formatCode="0.0000"/>
  </x:numFmts>
  <x:fonts count="10">
    <x:font>
      <x:sz val="11"/>
      <x:name val="Carlito"/>
    </x:font>
    <x:font>
      <x:b/>
      <x:sz val="16"/>
      <x:color rgb="FFFFFFFF"/>
      <x:name val="Carlito"/>
    </x:font>
    <x:font>
      <x:b/>
      <x:sz val="11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sz val="11"/>
      <x:color rgb="FF008000"/>
      <x:name val="Carlito"/>
    </x:font>
    <x:font>
      <x:sz val="11"/>
      <x:color rgb="FF000000"/>
      <x:name val="Carlito"/>
    </x:font>
    <x:font>
      <x:sz val="11"/>
      <x:color rgb="FFC00000"/>
      <x:name val="Carlito"/>
    </x:font>
    <x:font>
      <x:b/>
      <x:sz val="11"/>
      <x:color rgb="FF000000"/>
      <x:name val="Carlito"/>
    </x:font>
    <x:font>
      <x:b/>
      <x:sz val="11"/>
      <x:color rgb="FF00800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F2F2F2"/>
      </x:patternFill>
    </x:fill>
    <x:fill>
      <x:patternFill patternType="solid">
        <x:fgColor rgb="FFFFF2CC"/>
      </x:patternFill>
    </x:fill>
    <x:fill>
      <x:patternFill patternType="solid">
        <x:fgColor rgb="FFEAF3F8"/>
      </x:patternFill>
    </x:fill>
    <x:fill>
      <x:patternFill patternType="solid">
        <x:fgColor rgb="FFD9EAF7"/>
      </x:patternFill>
    </x:fill>
    <x:fill>
      <x:patternFill patternType="solid">
        <x:fgColor rgb="FFE2F0D9"/>
      </x:patternFill>
    </x:fill>
  </x:fills>
  <x:borders count="21">
    <x:border/>
    <x:border>
      <x:left style="thin">
        <x:color rgb="FFA6A6A6"/>
      </x:left>
      <x:top style="thin">
        <x:color rgb="FFA6A6A6"/>
      </x:top>
    </x:border>
    <x:border>
      <x:right style="thin">
        <x:color rgb="FFA6A6A6"/>
      </x:right>
      <x:top style="thin">
        <x:color rgb="FFA6A6A6"/>
      </x:top>
    </x:border>
    <x:border>
      <x:left style="thin">
        <x:color rgb="FFA6A6A6"/>
      </x:left>
    </x:border>
    <x:border>
      <x:right style="thin">
        <x:color rgb="FFA6A6A6"/>
      </x:right>
    </x:border>
    <x:border>
      <x:left style="thin">
        <x:color rgb="FFA6A6A6"/>
      </x:left>
      <x:bottom style="thin">
        <x:color rgb="FFA6A6A6"/>
      </x:bottom>
    </x:border>
    <x:border>
      <x:right style="thin">
        <x:color rgb="FFA6A6A6"/>
      </x:right>
      <x:bottom style="thin">
        <x:color rgb="FFA6A6A6"/>
      </x:bottom>
    </x:border>
    <x:border>
      <x:bottom style="thin">
        <x:color rgb="FFD9D9D9"/>
      </x:bottom>
    </x:border>
    <x:border>
      <x:top style="thin">
        <x:color rgb="FFD9D9D9"/>
      </x:top>
      <x:bottom style="thin">
        <x:color rgb="FFD9D9D9"/>
      </x:bottom>
    </x:border>
    <x:border>
      <x:top style="thin">
        <x:color rgb="FFD9D9D9"/>
      </x:top>
      <x:bottom style="thin">
        <x:color rgb="FFA6A6A6"/>
      </x:bottom>
    </x:border>
    <x:border>
      <x:top style="thin">
        <x:color rgb="FFA6A6A6"/>
      </x:top>
    </x:border>
    <x:border>
      <x:bottom style="thin">
        <x:color rgb="FFA6A6A6"/>
      </x:bottom>
    </x:border>
    <x:border>
      <x:left style="thin">
        <x:color rgb="FFA6A6A6"/>
      </x:left>
      <x:right style="thin">
        <x:color rgb="FFA6A6A6"/>
      </x:right>
      <x:top style="thin">
        <x:color rgb="FFA6A6A6"/>
      </x:top>
      <x:bottom style="thin">
        <x:color rgb="FFA6A6A6"/>
      </x:bottom>
    </x:border>
    <x:border>
      <x:left style="thin">
        <x:color rgb="FFA6A6A6"/>
      </x:left>
      <x:right style="thin">
        <x:color rgb="FFA6A6A6"/>
      </x:right>
      <x:top style="thin">
        <x:color rgb="FFA6A6A6"/>
      </x:top>
      <x:bottom style="thin">
        <x:color rgb="FFD9D9D9"/>
      </x:bottom>
    </x:border>
    <x:border>
      <x:left style="thin">
        <x:color rgb="FFA6A6A6"/>
      </x:left>
      <x:top style="thin">
        <x:color rgb="FFD9D9D9"/>
      </x:top>
      <x:bottom style="thin">
        <x:color rgb="FFD9D9D9"/>
      </x:bottom>
    </x:border>
    <x:border>
      <x:right style="thin">
        <x:color rgb="FFA6A6A6"/>
      </x:right>
      <x:top style="thin">
        <x:color rgb="FFD9D9D9"/>
      </x:top>
      <x:bottom style="thin">
        <x:color rgb="FFD9D9D9"/>
      </x:bottom>
    </x:border>
    <x:border>
      <x:left style="thin">
        <x:color rgb="FFA6A6A6"/>
      </x:left>
      <x:top style="thin">
        <x:color rgb="FFD9D9D9"/>
      </x:top>
      <x:bottom style="thin">
        <x:color rgb="FFA6A6A6"/>
      </x:bottom>
    </x:border>
    <x:border>
      <x:right style="thin">
        <x:color rgb="FFA6A6A6"/>
      </x:right>
      <x:top style="thin">
        <x:color rgb="FFD9D9D9"/>
      </x:top>
      <x:bottom style="thin">
        <x:color rgb="FFA6A6A6"/>
      </x:bottom>
    </x:border>
    <x:border>
      <x:left style="thin">
        <x:color rgb="FFA6A6A6"/>
      </x:left>
      <x:top style="thin">
        <x:color rgb="FFA6A6A6"/>
      </x:top>
      <x:bottom style="thin">
        <x:color rgb="FFA6A6A6"/>
      </x:bottom>
    </x:border>
    <x:border>
      <x:top style="thin">
        <x:color rgb="FFA6A6A6"/>
      </x:top>
      <x:bottom style="thin">
        <x:color rgb="FFA6A6A6"/>
      </x:bottom>
    </x:border>
    <x:border>
      <x:right style="thin">
        <x:color rgb="FFA6A6A6"/>
      </x:right>
      <x:top style="thin">
        <x:color rgb="FFA6A6A6"/>
      </x:top>
      <x:bottom style="thin">
        <x:color rgb="FFA6A6A6"/>
      </x:bottom>
    </x:border>
  </x:borders>
  <x:cellStyleXfs count="1">
    <x:xf numFmtId="0" fontId="0" fillId="0" borderId="0"/>
  </x:cellStyleXfs>
  <x:cellXfs count="16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200" fontId="0" fillId="0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top"/>
    </x:xf>
    <x:xf numFmtId="20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3" borderId="1" xfId="0" applyNumberFormat="1" applyFont="1" applyFill="1" applyBorder="1" applyAlignment="1">
      <x:alignment vertical="top"/>
    </x:xf>
    <x:xf numFmtId="200" fontId="0" fillId="0" borderId="2" xfId="0" applyNumberFormat="1" applyFont="1" applyFill="1" applyBorder="1" applyAlignment="1">
      <x:alignment vertical="top" wrapText="1"/>
    </x:xf>
    <x:xf numFmtId="0" fontId="2" fillId="3" borderId="3" xfId="0" applyNumberFormat="1" applyFont="1" applyFill="1" applyBorder="1" applyAlignment="1">
      <x:alignment vertical="top"/>
    </x:xf>
    <x:xf numFmtId="0" fontId="0" fillId="0" borderId="4" xfId="0" applyNumberFormat="1" applyFont="1" applyFill="1" applyBorder="1" applyAlignment="1">
      <x:alignment vertical="top" wrapText="1"/>
    </x:xf>
    <x:xf numFmtId="0" fontId="2" fillId="3" borderId="5" xfId="0" applyNumberFormat="1" applyFont="1" applyFill="1" applyBorder="1" applyAlignment="1">
      <x:alignment vertical="top"/>
    </x:xf>
    <x:xf numFmtId="0" fontId="0" fillId="0" borderId="6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4" fillId="0" borderId="0" xfId="0" applyNumberFormat="1" applyFont="1" applyFill="1" applyBorder="1"/>
    <x:xf numFmtId="0" fontId="4" fillId="4" borderId="0" xfId="0" applyNumberFormat="1" applyFont="1" applyFill="1" applyBorder="1"/>
    <x:xf numFmtId="0" fontId="5" fillId="0" borderId="0" xfId="0" applyNumberFormat="1" applyFont="1" applyFill="1" applyBorder="1"/>
    <x:xf numFmtId="0" fontId="6" fillId="0" borderId="0" xfId="0" applyNumberFormat="1" applyFont="1" applyFill="1" applyBorder="1"/>
    <x:xf numFmtId="0" fontId="7" fillId="0" borderId="0" xfId="0" applyNumberFormat="1" applyFont="1" applyFill="1" applyBorder="1"/>
    <x:xf numFmtId="0" fontId="0" fillId="0" borderId="7" xfId="0" applyNumberFormat="1" applyFont="1" applyFill="1" applyBorder="1"/>
    <x:xf numFmtId="0" fontId="4" fillId="4" borderId="8" xfId="0" applyNumberFormat="1" applyFont="1" applyFill="1" applyBorder="1"/>
    <x:xf numFmtId="0" fontId="0" fillId="0" borderId="8" xfId="0" applyNumberFormat="1" applyFont="1" applyFill="1" applyBorder="1"/>
    <x:xf numFmtId="0" fontId="5" fillId="0" borderId="8" xfId="0" applyNumberFormat="1" applyFont="1" applyFill="1" applyBorder="1"/>
    <x:xf numFmtId="0" fontId="6" fillId="0" borderId="9" xfId="0" applyNumberFormat="1" applyFont="1" applyFill="1" applyBorder="1"/>
    <x:xf numFmtId="0" fontId="0" fillId="0" borderId="9" xfId="0" applyNumberFormat="1" applyFont="1" applyFill="1" applyBorder="1"/>
    <x:xf numFmtId="0" fontId="7" fillId="0" borderId="9" xfId="0" applyNumberFormat="1" applyFont="1" applyFill="1" applyBorder="1"/>
    <x:xf numFmtId="0" fontId="2" fillId="0" borderId="7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5" borderId="10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11" xfId="0" applyNumberFormat="1" applyFont="1" applyFill="1" applyBorder="1"/>
    <x:xf numFmtId="0" fontId="0" fillId="5" borderId="6" xfId="0" applyNumberFormat="1" applyFont="1" applyFill="1" applyBorder="1"/>
    <x:xf numFmtId="0" fontId="0" fillId="5" borderId="1" xfId="0" applyNumberFormat="1" applyFont="1" applyFill="1" applyBorder="1" applyAlignment="1">
      <x:alignment wrapText="1"/>
    </x:xf>
    <x:xf numFmtId="0" fontId="0" fillId="5" borderId="10" xfId="0" applyNumberFormat="1" applyFont="1" applyFill="1" applyBorder="1" applyAlignment="1">
      <x:alignment wrapText="1"/>
    </x:xf>
    <x:xf numFmtId="0" fontId="0" fillId="5" borderId="2" xfId="0" applyNumberFormat="1" applyFont="1" applyFill="1" applyBorder="1" applyAlignment="1">
      <x:alignment wrapText="1"/>
    </x:xf>
    <x:xf numFmtId="0" fontId="0" fillId="5" borderId="3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4" xfId="0" applyNumberFormat="1" applyFont="1" applyFill="1" applyBorder="1" applyAlignment="1">
      <x:alignment wrapText="1"/>
    </x:xf>
    <x:xf numFmtId="0" fontId="0" fillId="5" borderId="5" xfId="0" applyNumberFormat="1" applyFont="1" applyFill="1" applyBorder="1" applyAlignment="1">
      <x:alignment wrapText="1"/>
    </x:xf>
    <x:xf numFmtId="0" fontId="0" fillId="5" borderId="11" xfId="0" applyNumberFormat="1" applyFont="1" applyFill="1" applyBorder="1" applyAlignment="1">
      <x:alignment wrapText="1"/>
    </x:xf>
    <x:xf numFmtId="0" fontId="0" fillId="5" borderId="6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vertical="top" wrapText="1"/>
    </x:xf>
    <x:xf numFmtId="0" fontId="0" fillId="5" borderId="10" xfId="0" applyNumberFormat="1" applyFont="1" applyFill="1" applyBorder="1" applyAlignment="1">
      <x:alignment vertical="top" wrapText="1"/>
    </x:xf>
    <x:xf numFmtId="0" fontId="0" fillId="5" borderId="2" xfId="0" applyNumberFormat="1" applyFont="1" applyFill="1" applyBorder="1" applyAlignment="1">
      <x:alignment vertical="top" wrapText="1"/>
    </x:xf>
    <x:xf numFmtId="0" fontId="0" fillId="5" borderId="3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 applyAlignment="1">
      <x:alignment vertical="top" wrapText="1"/>
    </x:xf>
    <x:xf numFmtId="0" fontId="0" fillId="5" borderId="4" xfId="0" applyNumberFormat="1" applyFont="1" applyFill="1" applyBorder="1" applyAlignment="1">
      <x:alignment vertical="top" wrapText="1"/>
    </x:xf>
    <x:xf numFmtId="0" fontId="0" fillId="5" borderId="5" xfId="0" applyNumberFormat="1" applyFont="1" applyFill="1" applyBorder="1" applyAlignment="1">
      <x:alignment vertical="top" wrapText="1"/>
    </x:xf>
    <x:xf numFmtId="0" fontId="0" fillId="5" borderId="11" xfId="0" applyNumberFormat="1" applyFont="1" applyFill="1" applyBorder="1" applyAlignment="1">
      <x:alignment vertical="top" wrapText="1"/>
    </x:xf>
    <x:xf numFmtId="0" fontId="0" fillId="5" borderId="6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12" xfId="0" applyNumberFormat="1" applyFont="1" applyFill="1" applyBorder="1"/>
    <x:xf numFmtId="0" fontId="8" fillId="6" borderId="12" xfId="0" applyNumberFormat="1" applyFont="1" applyFill="1" applyBorder="1" applyAlignment="1">
      <x:alignment wrapText="1"/>
    </x:xf>
    <x:xf numFmtId="0" fontId="8" fillId="6" borderId="12" xfId="0" applyNumberFormat="1" applyFont="1" applyFill="1" applyBorder="1" applyAlignment="1">
      <x:alignment horizontal="center" wrapText="1"/>
    </x:xf>
    <x:xf numFmtId="0" fontId="8" fillId="6" borderId="12" xfId="0" applyNumberFormat="1" applyFont="1" applyFill="1" applyBorder="1" applyAlignment="1">
      <x:alignment horizontal="center" vertical="center" wrapText="1"/>
    </x:xf>
    <x:xf numFmtId="201" fontId="4" fillId="4" borderId="0" xfId="0" applyNumberFormat="1" applyFont="1" applyFill="1" applyBorder="1"/>
    <x:xf numFmtId="202" fontId="4" fillId="4" borderId="0" xfId="0" applyNumberFormat="1" applyFont="1" applyFill="1" applyBorder="1"/>
    <x:xf numFmtId="203" fontId="4" fillId="4" borderId="0" xfId="0" applyNumberFormat="1" applyFont="1" applyFill="1" applyBorder="1"/>
    <x:xf numFmtId="204" fontId="4" fillId="4" borderId="0" xfId="0" applyNumberFormat="1" applyFont="1" applyFill="1" applyBorder="1"/>
    <x:xf numFmtId="205" fontId="4" fillId="4" borderId="0" xfId="0" applyNumberFormat="1" applyFont="1" applyFill="1" applyBorder="1"/>
    <x:xf numFmtId="206" fontId="4" fillId="4" borderId="0" xfId="0" applyNumberFormat="1" applyFont="1" applyFill="1" applyBorder="1"/>
    <x:xf numFmtId="207" fontId="4" fillId="4" borderId="0" xfId="0" applyNumberFormat="1" applyFont="1" applyFill="1" applyBorder="1"/>
    <x:xf numFmtId="208" fontId="4" fillId="4" borderId="0" xfId="0" applyNumberFormat="1" applyFont="1" applyFill="1" applyBorder="1"/>
    <x:xf numFmtId="209" fontId="6" fillId="0" borderId="0" xfId="0" applyNumberFormat="1" applyFont="1" applyFill="1" applyBorder="1"/>
    <x:xf numFmtId="0" fontId="8" fillId="6" borderId="13" xfId="0" applyNumberFormat="1" applyFont="1" applyFill="1" applyBorder="1" applyAlignment="1">
      <x:alignment horizontal="center" vertical="center" wrapText="1"/>
    </x:xf>
    <x:xf numFmtId="0" fontId="0" fillId="0" borderId="14" xfId="0" applyNumberFormat="1" applyFont="1" applyFill="1" applyBorder="1"/>
    <x:xf numFmtId="201" fontId="4" fillId="4" borderId="8" xfId="0" applyNumberFormat="1" applyFont="1" applyFill="1" applyBorder="1"/>
    <x:xf numFmtId="0" fontId="0" fillId="0" borderId="15" xfId="0" applyNumberFormat="1" applyFont="1" applyFill="1" applyBorder="1"/>
    <x:xf numFmtId="202" fontId="4" fillId="4" borderId="8" xfId="0" applyNumberFormat="1" applyFont="1" applyFill="1" applyBorder="1"/>
    <x:xf numFmtId="203" fontId="4" fillId="4" borderId="8" xfId="0" applyNumberFormat="1" applyFont="1" applyFill="1" applyBorder="1"/>
    <x:xf numFmtId="204" fontId="4" fillId="4" borderId="8" xfId="0" applyNumberFormat="1" applyFont="1" applyFill="1" applyBorder="1"/>
    <x:xf numFmtId="205" fontId="4" fillId="4" borderId="8" xfId="0" applyNumberFormat="1" applyFont="1" applyFill="1" applyBorder="1"/>
    <x:xf numFmtId="206" fontId="4" fillId="4" borderId="8" xfId="0" applyNumberFormat="1" applyFont="1" applyFill="1" applyBorder="1"/>
    <x:xf numFmtId="207" fontId="4" fillId="4" borderId="8" xfId="0" applyNumberFormat="1" applyFont="1" applyFill="1" applyBorder="1"/>
    <x:xf numFmtId="208" fontId="4" fillId="4" borderId="8" xfId="0" applyNumberFormat="1" applyFont="1" applyFill="1" applyBorder="1"/>
    <x:xf numFmtId="0" fontId="6" fillId="0" borderId="8" xfId="0" applyNumberFormat="1" applyFont="1" applyFill="1" applyBorder="1"/>
    <x:xf numFmtId="209" fontId="6" fillId="0" borderId="8" xfId="0" applyNumberFormat="1" applyFont="1" applyFill="1" applyBorder="1"/>
    <x:xf numFmtId="0" fontId="0" fillId="0" borderId="16" xfId="0" applyNumberFormat="1" applyFont="1" applyFill="1" applyBorder="1"/>
    <x:xf numFmtId="209" fontId="6" fillId="0" borderId="9" xfId="0" applyNumberFormat="1" applyFont="1" applyFill="1" applyBorder="1"/>
    <x:xf numFmtId="0" fontId="0" fillId="0" borderId="17" xfId="0" applyNumberFormat="1" applyFont="1" applyFill="1" applyBorder="1"/>
    <x:xf numFmtId="0" fontId="0" fillId="0" borderId="15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6" fillId="3" borderId="0" xfId="0" applyNumberFormat="1" applyFont="1" applyFill="1" applyBorder="1"/>
    <x:xf numFmtId="0" fontId="6" fillId="3" borderId="8" xfId="0" applyNumberFormat="1" applyFont="1" applyFill="1" applyBorder="1"/>
    <x:xf numFmtId="0" fontId="4" fillId="4" borderId="9" xfId="0" applyNumberFormat="1" applyFont="1" applyFill="1" applyBorder="1"/>
    <x:xf numFmtId="0" fontId="5" fillId="0" borderId="9" xfId="0" applyNumberFormat="1" applyFont="1" applyFill="1" applyBorder="1"/>
    <x:xf numFmtId="205" fontId="0" fillId="0" borderId="14" xfId="0" applyNumberFormat="1" applyFont="1" applyFill="1" applyBorder="1"/>
    <x:xf numFmtId="205" fontId="0" fillId="0" borderId="16" xfId="0" applyNumberFormat="1" applyFont="1" applyFill="1" applyBorder="1"/>
    <x:xf numFmtId="210" fontId="6" fillId="3" borderId="8" xfId="0" applyNumberFormat="1" applyFont="1" applyFill="1" applyBorder="1"/>
    <x:xf numFmtId="210" fontId="4" fillId="4" borderId="8" xfId="0" applyNumberFormat="1" applyFont="1" applyFill="1" applyBorder="1"/>
    <x:xf numFmtId="210" fontId="4" fillId="4" borderId="9" xfId="0" applyNumberFormat="1" applyFont="1" applyFill="1" applyBorder="1"/>
    <x:xf numFmtId="211" fontId="6" fillId="3" borderId="8" xfId="0" applyNumberFormat="1" applyFont="1" applyFill="1" applyBorder="1"/>
    <x:xf numFmtId="211" fontId="4" fillId="4" borderId="8" xfId="0" applyNumberFormat="1" applyFont="1" applyFill="1" applyBorder="1"/>
    <x:xf numFmtId="211" fontId="4" fillId="4" borderId="9" xfId="0" applyNumberFormat="1" applyFont="1" applyFill="1" applyBorder="1"/>
    <x:xf numFmtId="210" fontId="0" fillId="0" borderId="8" xfId="0" applyNumberFormat="1" applyFont="1" applyFill="1" applyBorder="1"/>
    <x:xf numFmtId="210" fontId="0" fillId="0" borderId="9" xfId="0" applyNumberFormat="1" applyFont="1" applyFill="1" applyBorder="1"/>
    <x:xf numFmtId="212" fontId="6" fillId="3" borderId="8" xfId="0" applyNumberFormat="1" applyFont="1" applyFill="1" applyBorder="1"/>
    <x:xf numFmtId="212" fontId="0" fillId="0" borderId="8" xfId="0" applyNumberFormat="1" applyFont="1" applyFill="1" applyBorder="1"/>
    <x:xf numFmtId="212" fontId="0" fillId="0" borderId="9" xfId="0" applyNumberFormat="1" applyFont="1" applyFill="1" applyBorder="1"/>
    <x:xf numFmtId="206" fontId="6" fillId="3" borderId="8" xfId="0" applyNumberFormat="1" applyFont="1" applyFill="1" applyBorder="1"/>
    <x:xf numFmtId="206" fontId="4" fillId="4" borderId="9" xfId="0" applyNumberFormat="1" applyFont="1" applyFill="1" applyBorder="1"/>
    <x:xf numFmtId="203" fontId="0" fillId="0" borderId="8" xfId="0" applyNumberFormat="1" applyFont="1" applyFill="1" applyBorder="1"/>
    <x:xf numFmtId="203" fontId="0" fillId="0" borderId="9" xfId="0" applyNumberFormat="1" applyFont="1" applyFill="1" applyBorder="1"/>
    <x:xf numFmtId="213" fontId="0" fillId="0" borderId="8" xfId="0" applyNumberFormat="1" applyFont="1" applyFill="1" applyBorder="1"/>
    <x:xf numFmtId="213" fontId="5" fillId="0" borderId="8" xfId="0" applyNumberFormat="1" applyFont="1" applyFill="1" applyBorder="1"/>
    <x:xf numFmtId="213" fontId="5" fillId="0" borderId="9" xfId="0" applyNumberFormat="1" applyFont="1" applyFill="1" applyBorder="1"/>
    <x:xf numFmtId="212" fontId="0" fillId="0" borderId="15" xfId="0" applyNumberFormat="1" applyFont="1" applyFill="1" applyBorder="1"/>
    <x:xf numFmtId="212" fontId="0" fillId="0" borderId="17" xfId="0" applyNumberFormat="1" applyFont="1" applyFill="1" applyBorder="1"/>
    <x:xf numFmtId="0" fontId="5" fillId="0" borderId="15" xfId="0" applyNumberFormat="1" applyFont="1" applyFill="1" applyBorder="1"/>
    <x:xf numFmtId="0" fontId="5" fillId="0" borderId="17" xfId="0" applyNumberFormat="1" applyFont="1" applyFill="1" applyBorder="1"/>
    <x:xf numFmtId="212" fontId="5" fillId="0" borderId="15" xfId="0" applyNumberFormat="1" applyFont="1" applyFill="1" applyBorder="1"/>
    <x:xf numFmtId="209" fontId="5" fillId="0" borderId="15" xfId="0" applyNumberFormat="1" applyFont="1" applyFill="1" applyBorder="1"/>
    <x:xf numFmtId="209" fontId="5" fillId="0" borderId="17" xfId="0" applyNumberFormat="1" applyFont="1" applyFill="1" applyBorder="1"/>
    <x:xf numFmtId="207" fontId="5" fillId="0" borderId="15" xfId="0" applyNumberFormat="1" applyFont="1" applyFill="1" applyBorder="1"/>
    <x:xf numFmtId="208" fontId="5" fillId="0" borderId="15" xfId="0" applyNumberFormat="1" applyFont="1" applyFill="1" applyBorder="1"/>
    <x:xf numFmtId="0" fontId="0" fillId="7" borderId="14" xfId="0" applyNumberFormat="1" applyFont="1" applyFill="1" applyBorder="1"/>
    <x:xf numFmtId="209" fontId="5" fillId="7" borderId="15" xfId="0" applyNumberFormat="1" applyFont="1" applyFill="1" applyBorder="1"/>
    <x:xf numFmtId="0" fontId="2" fillId="7" borderId="14" xfId="0" applyNumberFormat="1" applyFont="1" applyFill="1" applyBorder="1"/>
    <x:xf numFmtId="209" fontId="9" fillId="7" borderId="15" xfId="0" applyNumberFormat="1" applyFont="1" applyFill="1" applyBorder="1"/>
    <x:xf numFmtId="209" fontId="5" fillId="0" borderId="0" xfId="0" applyNumberFormat="1" applyFont="1" applyFill="1" applyBorder="1"/>
    <x:xf numFmtId="209" fontId="5" fillId="0" borderId="8" xfId="0" applyNumberFormat="1" applyFont="1" applyFill="1" applyBorder="1"/>
    <x:xf numFmtId="209" fontId="5" fillId="0" borderId="9" xfId="0" applyNumberFormat="1" applyFont="1" applyFill="1" applyBorder="1"/>
    <x:xf numFmtId="206" fontId="0" fillId="0" borderId="0" xfId="0" applyNumberFormat="1" applyFont="1" applyFill="1" applyBorder="1"/>
    <x:xf numFmtId="206" fontId="0" fillId="0" borderId="8" xfId="0" applyNumberFormat="1" applyFont="1" applyFill="1" applyBorder="1"/>
    <x:xf numFmtId="206" fontId="0" fillId="0" borderId="9" xfId="0" applyNumberFormat="1" applyFont="1" applyFill="1" applyBorder="1"/>
    <x:xf numFmtId="210" fontId="5" fillId="0" borderId="0" xfId="0" applyNumberFormat="1" applyFont="1" applyFill="1" applyBorder="1"/>
    <x:xf numFmtId="212" fontId="5" fillId="0" borderId="0" xfId="0" applyNumberFormat="1" applyFont="1" applyFill="1" applyBorder="1"/>
    <x:xf numFmtId="210" fontId="5" fillId="0" borderId="8" xfId="0" applyNumberFormat="1" applyFont="1" applyFill="1" applyBorder="1"/>
    <x:xf numFmtId="210" fontId="5" fillId="0" borderId="15" xfId="0" applyNumberFormat="1" applyFont="1" applyFill="1" applyBorder="1"/>
    <x:xf numFmtId="212" fontId="5" fillId="0" borderId="8" xfId="0" applyNumberFormat="1" applyFont="1" applyFill="1" applyBorder="1"/>
    <x:xf numFmtId="212" fontId="5" fillId="0" borderId="9" xfId="0" applyNumberFormat="1" applyFont="1" applyFill="1" applyBorder="1"/>
    <x:xf numFmtId="212" fontId="5" fillId="0" borderId="17" xfId="0" applyNumberFormat="1" applyFont="1" applyFill="1" applyBorder="1"/>
    <x:xf numFmtId="202" fontId="0" fillId="0" borderId="0" xfId="0" applyNumberFormat="1" applyFont="1" applyFill="1" applyBorder="1"/>
    <x:xf numFmtId="202" fontId="5" fillId="0" borderId="0" xfId="0" applyNumberFormat="1" applyFont="1" applyFill="1" applyBorder="1"/>
    <x:xf numFmtId="202" fontId="5" fillId="0" borderId="8" xfId="0" applyNumberFormat="1" applyFont="1" applyFill="1" applyBorder="1"/>
    <x:xf numFmtId="202" fontId="0" fillId="0" borderId="8" xfId="0" applyNumberFormat="1" applyFont="1" applyFill="1" applyBorder="1"/>
    <x:xf numFmtId="202" fontId="5" fillId="0" borderId="9" xfId="0" applyNumberFormat="1" applyFont="1" applyFill="1" applyBorder="1"/>
    <x:xf numFmtId="202" fontId="0" fillId="0" borderId="9" xfId="0" applyNumberFormat="1" applyFont="1" applyFill="1" applyBorder="1"/>
    <x:xf numFmtId="0" fontId="3" fillId="2" borderId="18" xfId="0" applyNumberFormat="1" applyFont="1" applyFill="1" applyBorder="1"/>
    <x:xf numFmtId="0" fontId="3" fillId="2" borderId="19" xfId="0" applyNumberFormat="1" applyFont="1" applyFill="1" applyBorder="1"/>
    <x:xf numFmtId="0" fontId="3" fillId="2" borderId="2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7" fillId="0" borderId="8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7" fillId="0" borderId="9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b/>
        <x:color rgb="FF006100"/>
      </x:font>
      <x:fill>
        <x:patternFill patternType="solid">
          <x:bgColor rgb="FFE2F0D9"/>
        </x:patternFill>
      </x:fill>
    </x:dxf>
    <x:dxf>
      <x:font>
        <x:b/>
        <x:color rgb="FFC00000"/>
      </x:font>
      <x:fill>
        <x:patternFill patternType="solid">
          <x:bgColor rgb="FFFCE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1868ad8db415b" /><Relationship Type="http://schemas.openxmlformats.org/officeDocument/2006/relationships/theme" Target="/xl/theme/theme1.xml" Id="R928b973d47d94d00" /><Relationship Type="http://schemas.openxmlformats.org/officeDocument/2006/relationships/sharedStrings" Target="/xl/sharedStrings.xml" Id="Rd5a1ef66cfc74e6d" /><Relationship Type="http://schemas.openxmlformats.org/officeDocument/2006/relationships/worksheet" Target="/xl/worksheets/sheet1.xml" Id="R1f087d0308c64e0a" /><Relationship Type="http://schemas.openxmlformats.org/officeDocument/2006/relationships/worksheet" Target="/xl/worksheets/sheet2.xml" Id="R264f8ed080f34f37" /><Relationship Type="http://schemas.openxmlformats.org/officeDocument/2006/relationships/worksheet" Target="/xl/worksheets/sheet3.xml" Id="Rd7cb13c373ed4ee8" /><Relationship Type="http://schemas.openxmlformats.org/officeDocument/2006/relationships/worksheet" Target="/xl/worksheets/sheet4.xml" Id="Rf1fe2f0a051141dd" /><Relationship Type="http://schemas.openxmlformats.org/officeDocument/2006/relationships/worksheet" Target="/xl/worksheets/sheet5.xml" Id="Re0c3e2a782474fd7" /><Relationship Type="http://schemas.openxmlformats.org/officeDocument/2006/relationships/worksheet" Target="/xl/worksheets/sheet6.xml" Id="Re1201c3a16f649b6" /><Relationship Type="http://schemas.openxmlformats.org/officeDocument/2006/relationships/worksheet" Target="/xl/worksheets/sheet7.xml" Id="Ree9eaf210e964c9b" /><Relationship Type="http://schemas.openxmlformats.org/officeDocument/2006/relationships/worksheet" Target="/xl/worksheets/sheet8.xml" Id="Rbfde9cf136a64255" /><Relationship Type="http://schemas.microsoft.com/office/2017/10/relationships/person" Target="/xl/persons/person.xml" Id="R0e6de0a3ebbb4ded" /></Relationships>
</file>

<file path=xl/persons/person.xml><?xml version="1.0" encoding="utf-8"?>
<xltc:personList xmlns:xltc="http://schemas.microsoft.com/office/spreadsheetml/2018/threadedcomments">
  <xltc:person displayName="Kai Zhang" id="{79804AB0-46C2-4524-A834-20C962336B6B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4" dT="2026-07-28T06:01:34.828" personId="{79804AB0-46C2-4524-A834-20C962336B6B}" id="{E114EBC2-3E97-0F12-AB34-3C0E119A99EA}">
    <xltc:text>报告输入股价与最终结果来源：https://chatgpt.com/share/6a684070-63c4-83ee-9159-56577a8c90c3</xltc:text>
  </xltc:threadedComment>
  <xltc:threadedComment ref="B6" dT="2026-07-28T06:01:34.83" personId="{79804AB0-46C2-4524-A834-20C962336B6B}" id="{C6196DFD-BB7D-19A7-E47F-4869190105AB}">
    <xltc:text>净金融资产口径基于2025年年报、已支付股息与回购调整。年报：https://www1.hkexnews.hk/listedco/listconews/sehk/2026/0424/2026042401575_c.pdf；回购：https://www1.hkexnews.hk/listedco/listconews/sehk/2026/0710/2026071001497.pdf</xltc:text>
  </xltc:threadedComment>
  <xltc:threadedComment ref="B8" dT="2026-07-28T06:01:34.83" personId="{79804AB0-46C2-4524-A834-20C962336B6B}" id="{91E769D6-2323-D3A4-E6F4-EFEBF4A3939B}">
    <xltc:text>2025年末股本及其后回购调整，来源：https://www1.hkexnews.hk/listedco/listconews/sehk/2026/0424/2026042401575_c.pdf；https://www1.hkexnews.hk/listedco/listconews/sehk/2026/0710/2026071001497.pdf</xltc:text>
  </xltc:threadedComment>
  <xltc:threadedComment ref="B9" dT="2026-07-28T06:01:34.83" personId="{79804AB0-46C2-4524-A834-20C962336B6B}" id="{D60EFF6D-181D-6DE1-FD1E-38F01C22FF1A}">
    <xltc:text>可转债初始转股价HK$23.54，最多新增83,262,531股，来源：https://www.hkexnews.hk/listedco/listconews/sehk/2026/0624/2026062400045.pdf</xltc:text>
  </xltc:threadedComment>
  <xltc:threadedComment ref="B17" dT="2026-07-28T06:01:34.83" personId="{79804AB0-46C2-4524-A834-20C962336B6B}" id="{259525B1-30A7-DE6A-4306-F3FD27D9131D}">
    <xltc:text>最终三情景估值基准来源：https://chatgpt.com/share/6a684070-63c4-83ee-9159-56577a8c90c3</xltc:text>
  </xltc:threadedComment>
</xltc:ThreadedComments>
</file>

<file path=xl/threadedcomments/threadedcomment2.xml><?xml version="1.0" encoding="utf-8"?>
<xltc:ThreadedComments xmlns:xltc="http://schemas.microsoft.com/office/spreadsheetml/2018/threadedcomments">
  <xltc:threadedComment ref="C4" dT="2026-07-28T06:01:34.847" personId="{79804AB0-46C2-4524-A834-20C962336B6B}" id="{BD3874E8-5DCD-C321-0684-8D29F0E492EB}">
    <xltc:text>2025年末门店13,554家、GMV与收入历史数据来源：https://www1.hkexnews.hk/listedco/listconews/sehk/2026/0424/2026042401575_c.pdf</xltc:text>
  </xltc:threadedComment>
  <xltc:threadedComment ref="D5" dT="2026-07-28T06:01:34.847" personId="{79804AB0-46C2-4524-A834-20C962336B6B}" id="{52AD0B22-E006-3778-DDBE-18E2104FEE48}">
    <xltc:text>2026—2035日均GMV为悲观情景假设，源自分享报告框架：https://chatgpt.com/share/6a684070-63c4-83ee-9159-56577a8c90c3</xltc:text>
  </xltc:threadedComment>
  <xltc:threadedComment ref="Q5" dT="2026-07-28T06:01:34.847" personId="{79804AB0-46C2-4524-A834-20C962336B6B}" id="{D6CDFE0D-4FCC-5F70-B457-34A8A3DDE620}">
    <xltc:text>ΔNWC率为可见情景驱动，用于使NOPAT、折旧、资本开支与FCFF之间保持可审计的现金流桥接。</xltc:text>
  </xltc:threadedComment>
</xltc:ThreadedComments>
</file>

<file path=xl/threadedcomments/threadedcomment3.xml><?xml version="1.0" encoding="utf-8"?>
<xltc:ThreadedComments xmlns:xltc="http://schemas.microsoft.com/office/spreadsheetml/2018/threadedcomments">
  <xltc:threadedComment ref="C4" dT="2026-07-28T06:01:34.859" personId="{79804AB0-46C2-4524-A834-20C962336B6B}" id="{CCFBF5FF-1901-E1FC-C8DF-8977C7483D4C}">
    <xltc:text>2025年末门店13,554家、GMV与收入历史数据来源：https://www1.hkexnews.hk/listedco/listconews/sehk/2026/0424/2026042401575_c.pdf</xltc:text>
  </xltc:threadedComment>
  <xltc:threadedComment ref="D5" dT="2026-07-28T06:01:34.859" personId="{79804AB0-46C2-4524-A834-20C962336B6B}" id="{E3F55E04-52FA-67A7-FE05-CB5896AC0AC8}">
    <xltc:text>2026—2035日均GMV为基准情景假设，源自分享报告框架：https://chatgpt.com/share/6a684070-63c4-83ee-9159-56577a8c90c3</xltc:text>
  </xltc:threadedComment>
  <xltc:threadedComment ref="Q5" dT="2026-07-28T06:01:34.859" personId="{79804AB0-46C2-4524-A834-20C962336B6B}" id="{221446A3-6E29-C06E-AB9F-10FB5F833B38}">
    <xltc:text>ΔNWC率为可见情景驱动，用于使NOPAT、折旧、资本开支与FCFF之间保持可审计的现金流桥接。</xltc:text>
  </xltc:threadedComment>
</xltc:ThreadedComments>
</file>

<file path=xl/threadedcomments/threadedcomment4.xml><?xml version="1.0" encoding="utf-8"?>
<xltc:ThreadedComments xmlns:xltc="http://schemas.microsoft.com/office/spreadsheetml/2018/threadedcomments">
  <xltc:threadedComment ref="C4" dT="2026-07-28T06:01:34.869" personId="{79804AB0-46C2-4524-A834-20C962336B6B}" id="{4DF6B3B8-F402-F5EC-DFCC-077FA318B43E}">
    <xltc:text>2025年末门店13,554家、GMV与收入历史数据来源：https://www1.hkexnews.hk/listedco/listconews/sehk/2026/0424/2026042401575_c.pdf</xltc:text>
  </xltc:threadedComment>
  <xltc:threadedComment ref="D5" dT="2026-07-28T06:01:34.869" personId="{79804AB0-46C2-4524-A834-20C962336B6B}" id="{87D7549E-C867-F29C-1510-DD221AE00DBD}">
    <xltc:text>2026—2035日均GMV为乐观情景假设，源自分享报告框架：https://chatgpt.com/share/6a684070-63c4-83ee-9159-56577a8c90c3</xltc:text>
  </xltc:threadedComment>
  <xltc:threadedComment ref="Q5" dT="2026-07-28T06:01:34.869" personId="{79804AB0-46C2-4524-A834-20C962336B6B}" id="{57C8F528-7D0C-0F48-DB00-B36C28DC3CC5}">
    <xltc:text>ΔNWC率为可见情景驱动，用于使NOPAT、折旧、资本开支与FCFF之间保持可审计的现金流桥接。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58fda12d094f49f3" /><Relationship Type="http://schemas.openxmlformats.org/officeDocument/2006/relationships/vmlDrawing" Target="/xl/drawings/vmldrawing.vml" Id="R2cda7c54c4fe4209" /><Relationship Type="http://schemas.microsoft.com/office/2017/10/relationships/threadedComment" Target="/xl/threadedcomments/threadedcomment.xml" Id="R3389a58dca6b4c9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comments" Target="/xl/comments2.xml" Id="R77d26d2ff3c44df2" /><Relationship Type="http://schemas.openxmlformats.org/officeDocument/2006/relationships/vmlDrawing" Target="/xl/drawings/vmldrawing2.vml" Id="Rd48f8c28e78748fe" /><Relationship Type="http://schemas.microsoft.com/office/2017/10/relationships/threadedComment" Target="/xl/threadedcomments/threadedcomment2.xml" Id="Rb3f4036071664ac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comments" Target="/xl/comments3.xml" Id="Rd370b49f93e54951" /><Relationship Type="http://schemas.openxmlformats.org/officeDocument/2006/relationships/vmlDrawing" Target="/xl/drawings/vmldrawing3.vml" Id="R3a27d196279c4487" /><Relationship Type="http://schemas.microsoft.com/office/2017/10/relationships/threadedComment" Target="/xl/threadedcomments/threadedcomment3.xml" Id="R9310a43f7afd48ad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comments" Target="/xl/comments4.xml" Id="Rb8f118b603da4548" /><Relationship Type="http://schemas.openxmlformats.org/officeDocument/2006/relationships/vmlDrawing" Target="/xl/drawings/vmldrawing4.vml" Id="R43aa28a8ce394c05" /><Relationship Type="http://schemas.microsoft.com/office/2017/10/relationships/threadedComment" Target="/xl/threadedcomments/threadedcomment4.xml" Id="R5c885f3d154e47f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72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0" customHeight="1">
      <x:c r="A1" s="4" t="str">
        <x:v>古茗控股三情景预测与估值模型</x:v>
      </x:c>
      <x:c r="B1" s="4" t="str">
        <x:v>古茗控股三情景预测与估值模型</x:v>
      </x:c>
      <x:c r="C1" s="4" t="str">
        <x:v>古茗控股三情景预测与估值模型</x:v>
      </x:c>
      <x:c r="D1" s="4" t="str">
        <x:v>古茗控股三情景预测与估值模型</x:v>
      </x:c>
      <x:c r="E1" s="4" t="str">
        <x:v>古茗控股三情景预测与估值模型</x:v>
      </x:c>
      <x:c r="F1" s="4" t="str">
        <x:v>古茗控股三情景预测与估值模型</x:v>
      </x:c>
      <x:c r="G1" s="4" t="str">
        <x:v>古茗控股三情景预测与估值模型</x:v>
      </x:c>
      <x:c r="H1" s="4" t="str">
        <x:v>古茗控股三情景预测与估值模型</x:v>
      </x:c>
    </x:row>
    <x:row r="3">
      <x:c r="A3" s="13" t="str">
        <x:v>模型日期</x:v>
      </x:c>
      <x:c r="B3" s="14" t="n">
        <x:v>46231</x:v>
      </x:c>
    </x:row>
    <x:row r="4">
      <x:c r="A4" s="15" t="str">
        <x:v>历史基期</x:v>
      </x:c>
      <x:c r="B4" s="16" t="str">
        <x:v>2025A</x:v>
      </x:c>
    </x:row>
    <x:row r="5">
      <x:c r="A5" s="15" t="str">
        <x:v>预测期</x:v>
      </x:c>
      <x:c r="B5" s="16" t="str">
        <x:v>2026E—2035E</x:v>
      </x:c>
    </x:row>
    <x:row r="6">
      <x:c r="A6" s="15" t="str">
        <x:v>币种与单位</x:v>
      </x:c>
      <x:c r="B6" s="16" t="str">
        <x:v>人民币亿元；每股价值为港元</x:v>
      </x:c>
    </x:row>
    <x:row r="7">
      <x:c r="A7" s="15" t="str">
        <x:v>估值方法</x:v>
      </x:c>
      <x:c r="B7" s="16" t="str">
        <x:v>十年DCF、2028年正常化PE、成熟期FCF资本化</x:v>
      </x:c>
    </x:row>
    <x:row r="8">
      <x:c r="A8" s="15" t="str">
        <x:v>主要结论</x:v>
      </x:c>
      <x:c r="B8" s="16" t="str">
        <x:v>22.64港元的报告输入价接近基准合理价值上部</x:v>
      </x:c>
    </x:row>
    <x:row r="9">
      <x:c r="A9" s="15" t="str">
        <x:v>使用方法</x:v>
      </x:c>
      <x:c r="B9" s="16" t="str">
        <x:v>先在“假设”页调整蓝字，再查看预测页与“估值汇总”</x:v>
      </x:c>
    </x:row>
    <x:row r="10">
      <x:c r="A10" s="15" t="str">
        <x:v>模型范围</x:v>
      </x:c>
      <x:c r="B10" s="16" t="str">
        <x:v>根据分享报告与公开披露重建；不是分享页原始附件的逐单元格复制</x:v>
      </x:c>
    </x:row>
    <x:row r="11">
      <x:c r="A11" s="15" t="str">
        <x:v>关键限制</x:v>
      </x:c>
      <x:c r="B11" s="16" t="str">
        <x:v>2026门店与同店校准含渠道信息；长期门店、店效和利润率均为情景</x:v>
      </x:c>
    </x:row>
    <x:row r="12">
      <x:c r="A12" s="17" t="str">
        <x:v>免责声明</x:v>
      </x:c>
      <x:c r="B12" s="18" t="str">
        <x:v>仅供研究与情景复盘，不构成投资建议</x:v>
      </x:c>
    </x:row>
    <x:row r="14">
      <x:c r="A14" s="21" t="str">
        <x:v>颜色图例</x:v>
      </x:c>
      <x:c r="B14" s="21" t="str">
        <x:v>颜色图例</x:v>
      </x:c>
      <x:c r="C14" s="21" t="str">
        <x:v>颜色图例</x:v>
      </x:c>
      <x:c r="D14" s="21" t="str">
        <x:v>颜色图例</x:v>
      </x:c>
      <x:c r="E14" s="21" t="str">
        <x:v>颜色图例</x:v>
      </x:c>
      <x:c r="F14" s="21" t="str">
        <x:v>颜色图例</x:v>
      </x:c>
      <x:c r="G14" s="21" t="str">
        <x:v>颜色图例</x:v>
      </x:c>
      <x:c r="H14" s="21" t="str">
        <x:v>颜色图例</x:v>
      </x:c>
    </x:row>
    <x:row r="16">
      <x:c r="A16" s="34" t="str">
        <x:v>示例</x:v>
      </x:c>
      <x:c r="B16" s="34" t="str">
        <x:v>含义</x:v>
      </x:c>
      <x:c r="C16" s="34" t="str">
        <x:v>示例</x:v>
      </x:c>
      <x:c r="D16" s="34" t="str">
        <x:v>含义</x:v>
      </x:c>
    </x:row>
    <x:row r="17">
      <x:c r="A17" s="28" t="str">
        <x:v>蓝字黄底</x:v>
      </x:c>
      <x:c r="B17" s="29" t="str">
        <x:v>可编辑输入</x:v>
      </x:c>
      <x:c r="C17" s="30" t="str">
        <x:v>绿字</x:v>
      </x:c>
      <x:c r="D17" s="29" t="str">
        <x:v>跨工作表引用</x:v>
      </x:c>
    </x:row>
    <x:row r="18">
      <x:c r="A18" s="31" t="str">
        <x:v>黑字</x:v>
      </x:c>
      <x:c r="B18" s="32" t="str">
        <x:v>本表公式</x:v>
      </x:c>
      <x:c r="C18" s="33" t="str">
        <x:v>红字</x:v>
      </x:c>
      <x:c r="D18" s="32" t="str">
        <x:v>外部链接或警示</x:v>
      </x:c>
    </x:row>
    <x:row r="20">
      <x:c r="A20" s="53" t="str">
        <x:v>口径说明：DCF采用2026—2035年FCFF和年中折现；PE采用2028年调整利润并折现三年；FCF资本化页使用等效收益率复现报告结果。报告最终估值结果作为独立基准保留在“假设”和“估值汇总”页，便于识别重建误差。</x:v>
      </x:c>
      <x:c r="B20" s="54" t="str">
        <x:v>口径说明：DCF采用2026—2035年FCFF和年中折现；PE采用2028年调整利润并折现三年；FCF资本化页使用等效收益率复现报告结果。报告最终估值结果作为独立基准保留在“假设”和“估值汇总”页，便于识别重建误差。</x:v>
      </x:c>
      <x:c r="C20" s="54" t="str">
        <x:v>口径说明：DCF采用2026—2035年FCFF和年中折现；PE采用2028年调整利润并折现三年；FCF资本化页使用等效收益率复现报告结果。报告最终估值结果作为独立基准保留在“假设”和“估值汇总”页，便于识别重建误差。</x:v>
      </x:c>
      <x:c r="D20" s="54" t="str">
        <x:v>口径说明：DCF采用2026—2035年FCFF和年中折现；PE采用2028年调整利润并折现三年；FCF资本化页使用等效收益率复现报告结果。报告最终估值结果作为独立基准保留在“假设”和“估值汇总”页，便于识别重建误差。</x:v>
      </x:c>
      <x:c r="E20" s="54" t="str">
        <x:v>口径说明：DCF采用2026—2035年FCFF和年中折现；PE采用2028年调整利润并折现三年；FCF资本化页使用等效收益率复现报告结果。报告最终估值结果作为独立基准保留在“假设”和“估值汇总”页，便于识别重建误差。</x:v>
      </x:c>
      <x:c r="F20" s="54" t="str">
        <x:v>口径说明：DCF采用2026—2035年FCFF和年中折现；PE采用2028年调整利润并折现三年；FCF资本化页使用等效收益率复现报告结果。报告最终估值结果作为独立基准保留在“假设”和“估值汇总”页，便于识别重建误差。</x:v>
      </x:c>
      <x:c r="G20" s="54" t="str">
        <x:v>口径说明：DCF采用2026—2035年FCFF和年中折现；PE采用2028年调整利润并折现三年；FCF资本化页使用等效收益率复现报告结果。报告最终估值结果作为独立基准保留在“假设”和“估值汇总”页，便于识别重建误差。</x:v>
      </x:c>
      <x:c r="H20" s="55" t="str">
        <x:v>口径说明：DCF采用2026—2035年FCFF和年中折现；PE采用2028年调整利润并折现三年；FCF资本化页使用等效收益率复现报告结果。报告最终估值结果作为独立基准保留在“假设”和“估值汇总”页，便于识别重建误差。</x:v>
      </x:c>
    </x:row>
    <x:row r="21">
      <x:c r="A21" s="56" t="str">
        <x:v>口径说明：DCF采用2026—2035年FCFF和年中折现；PE采用2028年调整利润并折现三年；FCF资本化页使用等效收益率复现报告结果。报告最终估值结果作为独立基准保留在“假设”和“估值汇总”页，便于识别重建误差。</x:v>
      </x:c>
      <x:c r="B21" s="57" t="str">
        <x:v>口径说明：DCF采用2026—2035年FCFF和年中折现；PE采用2028年调整利润并折现三年；FCF资本化页使用等效收益率复现报告结果。报告最终估值结果作为独立基准保留在“假设”和“估值汇总”页，便于识别重建误差。</x:v>
      </x:c>
      <x:c r="C21" s="57" t="str">
        <x:v>口径说明：DCF采用2026—2035年FCFF和年中折现；PE采用2028年调整利润并折现三年；FCF资本化页使用等效收益率复现报告结果。报告最终估值结果作为独立基准保留在“假设”和“估值汇总”页，便于识别重建误差。</x:v>
      </x:c>
      <x:c r="D21" s="57" t="str">
        <x:v>口径说明：DCF采用2026—2035年FCFF和年中折现；PE采用2028年调整利润并折现三年；FCF资本化页使用等效收益率复现报告结果。报告最终估值结果作为独立基准保留在“假设”和“估值汇总”页，便于识别重建误差。</x:v>
      </x:c>
      <x:c r="E21" s="57" t="str">
        <x:v>口径说明：DCF采用2026—2035年FCFF和年中折现；PE采用2028年调整利润并折现三年；FCF资本化页使用等效收益率复现报告结果。报告最终估值结果作为独立基准保留在“假设”和“估值汇总”页，便于识别重建误差。</x:v>
      </x:c>
      <x:c r="F21" s="57" t="str">
        <x:v>口径说明：DCF采用2026—2035年FCFF和年中折现；PE采用2028年调整利润并折现三年；FCF资本化页使用等效收益率复现报告结果。报告最终估值结果作为独立基准保留在“假设”和“估值汇总”页，便于识别重建误差。</x:v>
      </x:c>
      <x:c r="G21" s="57" t="str">
        <x:v>口径说明：DCF采用2026—2035年FCFF和年中折现；PE采用2028年调整利润并折现三年；FCF资本化页使用等效收益率复现报告结果。报告最终估值结果作为独立基准保留在“假设”和“估值汇总”页，便于识别重建误差。</x:v>
      </x:c>
      <x:c r="H21" s="58" t="str">
        <x:v>口径说明：DCF采用2026—2035年FCFF和年中折现；PE采用2028年调整利润并折现三年；FCF资本化页使用等效收益率复现报告结果。报告最终估值结果作为独立基准保留在“假设”和“估值汇总”页，便于识别重建误差。</x:v>
      </x:c>
    </x:row>
    <x:row r="22">
      <x:c r="A22" s="56" t="str">
        <x:v>口径说明：DCF采用2026—2035年FCFF和年中折现；PE采用2028年调整利润并折现三年；FCF资本化页使用等效收益率复现报告结果。报告最终估值结果作为独立基准保留在“假设”和“估值汇总”页，便于识别重建误差。</x:v>
      </x:c>
      <x:c r="B22" s="57" t="str">
        <x:v>口径说明：DCF采用2026—2035年FCFF和年中折现；PE采用2028年调整利润并折现三年；FCF资本化页使用等效收益率复现报告结果。报告最终估值结果作为独立基准保留在“假设”和“估值汇总”页，便于识别重建误差。</x:v>
      </x:c>
      <x:c r="C22" s="57" t="str">
        <x:v>口径说明：DCF采用2026—2035年FCFF和年中折现；PE采用2028年调整利润并折现三年；FCF资本化页使用等效收益率复现报告结果。报告最终估值结果作为独立基准保留在“假设”和“估值汇总”页，便于识别重建误差。</x:v>
      </x:c>
      <x:c r="D22" s="57" t="str">
        <x:v>口径说明：DCF采用2026—2035年FCFF和年中折现；PE采用2028年调整利润并折现三年；FCF资本化页使用等效收益率复现报告结果。报告最终估值结果作为独立基准保留在“假设”和“估值汇总”页，便于识别重建误差。</x:v>
      </x:c>
      <x:c r="E22" s="57" t="str">
        <x:v>口径说明：DCF采用2026—2035年FCFF和年中折现；PE采用2028年调整利润并折现三年；FCF资本化页使用等效收益率复现报告结果。报告最终估值结果作为独立基准保留在“假设”和“估值汇总”页，便于识别重建误差。</x:v>
      </x:c>
      <x:c r="F22" s="57" t="str">
        <x:v>口径说明：DCF采用2026—2035年FCFF和年中折现；PE采用2028年调整利润并折现三年；FCF资本化页使用等效收益率复现报告结果。报告最终估值结果作为独立基准保留在“假设”和“估值汇总”页，便于识别重建误差。</x:v>
      </x:c>
      <x:c r="G22" s="57" t="str">
        <x:v>口径说明：DCF采用2026—2035年FCFF和年中折现；PE采用2028年调整利润并折现三年；FCF资本化页使用等效收益率复现报告结果。报告最终估值结果作为独立基准保留在“假设”和“估值汇总”页，便于识别重建误差。</x:v>
      </x:c>
      <x:c r="H22" s="58" t="str">
        <x:v>口径说明：DCF采用2026—2035年FCFF和年中折现；PE采用2028年调整利润并折现三年；FCF资本化页使用等效收益率复现报告结果。报告最终估值结果作为独立基准保留在“假设”和“估值汇总”页，便于识别重建误差。</x:v>
      </x:c>
    </x:row>
    <x:row r="23">
      <x:c r="A23" s="59" t="str">
        <x:v>口径说明：DCF采用2026—2035年FCFF和年中折现；PE采用2028年调整利润并折现三年；FCF资本化页使用等效收益率复现报告结果。报告最终估值结果作为独立基准保留在“假设”和“估值汇总”页，便于识别重建误差。</x:v>
      </x:c>
      <x:c r="B23" s="60" t="str">
        <x:v>口径说明：DCF采用2026—2035年FCFF和年中折现；PE采用2028年调整利润并折现三年；FCF资本化页使用等效收益率复现报告结果。报告最终估值结果作为独立基准保留在“假设”和“估值汇总”页，便于识别重建误差。</x:v>
      </x:c>
      <x:c r="C23" s="60" t="str">
        <x:v>口径说明：DCF采用2026—2035年FCFF和年中折现；PE采用2028年调整利润并折现三年；FCF资本化页使用等效收益率复现报告结果。报告最终估值结果作为独立基准保留在“假设”和“估值汇总”页，便于识别重建误差。</x:v>
      </x:c>
      <x:c r="D23" s="60" t="str">
        <x:v>口径说明：DCF采用2026—2035年FCFF和年中折现；PE采用2028年调整利润并折现三年；FCF资本化页使用等效收益率复现报告结果。报告最终估值结果作为独立基准保留在“假设”和“估值汇总”页，便于识别重建误差。</x:v>
      </x:c>
      <x:c r="E23" s="60" t="str">
        <x:v>口径说明：DCF采用2026—2035年FCFF和年中折现；PE采用2028年调整利润并折现三年；FCF资本化页使用等效收益率复现报告结果。报告最终估值结果作为独立基准保留在“假设”和“估值汇总”页，便于识别重建误差。</x:v>
      </x:c>
      <x:c r="F23" s="60" t="str">
        <x:v>口径说明：DCF采用2026—2035年FCFF和年中折现；PE采用2028年调整利润并折现三年；FCF资本化页使用等效收益率复现报告结果。报告最终估值结果作为独立基准保留在“假设”和“估值汇总”页，便于识别重建误差。</x:v>
      </x:c>
      <x:c r="G23" s="60" t="str">
        <x:v>口径说明：DCF采用2026—2035年FCFF和年中折现；PE采用2028年调整利润并折现三年；FCF资本化页使用等效收益率复现报告结果。报告最终估值结果作为独立基准保留在“假设”和“估值汇总”页，便于识别重建误差。</x:v>
      </x:c>
      <x:c r="H23" s="61" t="str">
        <x:v>口径说明：DCF采用2026—2035年FCFF和年中折现；PE采用2028年调整利润并折现三年；FCF资本化页使用等效收益率复现报告结果。报告最终估值结果作为独立基准保留在“假设”和“估值汇总”页，便于识别重建误差。</x:v>
      </x:c>
    </x:row>
  </x:sheetData>
  <x:mergeCells>
    <x:mergeCell ref="A1:H1"/>
    <x:mergeCell ref="A14:H14"/>
    <x:mergeCell ref="A20:H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58" hidden="0" customWidth="1"/>
  </x:cols>
  <x:sheetData>
    <x:row r="1" ht="30" customHeight="1">
      <x:c r="A1" s="4" t="str">
        <x:v>关键假设与报告估值基准</x:v>
      </x:c>
      <x:c r="B1" s="4" t="str">
        <x:v>关键假设与报告估值基准</x:v>
      </x:c>
      <x:c r="C1" s="4" t="str">
        <x:v>关键假设与报告估值基准</x:v>
      </x:c>
      <x:c r="D1" s="4" t="str">
        <x:v>关键假设与报告估值基准</x:v>
      </x:c>
      <x:c r="E1" s="4" t="str">
        <x:v>关键假设与报告估值基准</x:v>
      </x:c>
      <x:c r="F1" s="4" t="str">
        <x:v>关键假设与报告估值基准</x:v>
      </x:c>
    </x:row>
    <x:row r="3">
      <x:c r="A3" s="77" t="str">
        <x:v>参数</x:v>
      </x:c>
      <x:c r="B3" s="77" t="str">
        <x:v>悲观</x:v>
      </x:c>
      <x:c r="C3" s="77" t="str">
        <x:v>基准</x:v>
      </x:c>
      <x:c r="D3" s="77" t="str">
        <x:v>乐观</x:v>
      </x:c>
      <x:c r="E3" s="77" t="str">
        <x:v>单位</x:v>
      </x:c>
      <x:c r="F3" s="77" t="str">
        <x:v>说明</x:v>
      </x:c>
    </x:row>
    <x:row r="4">
      <x:c r="A4" s="78" t="str">
        <x:v>报告输入股价</x:v>
      </x:c>
      <x:c r="B4" s="79" t="n">
        <x:v>22.64</x:v>
      </x:c>
      <x:c r="C4" s="79" t="n">
        <x:v>22.64</x:v>
      </x:c>
      <x:c r="D4" s="79" t="n">
        <x:v>22.64</x:v>
      </x:c>
      <x:c r="E4" s="29" t="str">
        <x:v>HK$/股</x:v>
      </x:c>
      <x:c r="F4" s="93" t="str">
        <x:v>2026-07-28盘中输入，可更新</x:v>
      </x:c>
    </x:row>
    <x:row r="5">
      <x:c r="A5" s="78" t="str">
        <x:v>人民币兑港元</x:v>
      </x:c>
      <x:c r="B5" s="81" t="n">
        <x:v>1.159</x:v>
      </x:c>
      <x:c r="C5" s="81" t="n">
        <x:v>1.159</x:v>
      </x:c>
      <x:c r="D5" s="81" t="n">
        <x:v>1.159</x:v>
      </x:c>
      <x:c r="E5" s="29" t="str">
        <x:v>HK$/RMB</x:v>
      </x:c>
      <x:c r="F5" s="93" t="str">
        <x:v>报告采用的简化汇率</x:v>
      </x:c>
    </x:row>
    <x:row r="6">
      <x:c r="A6" s="78" t="str">
        <x:v>估值净金融资产</x:v>
      </x:c>
      <x:c r="B6" s="82" t="n">
        <x:v>26.2</x:v>
      </x:c>
      <x:c r="C6" s="82" t="n">
        <x:v>26.2</x:v>
      </x:c>
      <x:c r="D6" s="82" t="n">
        <x:v>26.2</x:v>
      </x:c>
      <x:c r="E6" s="29" t="str">
        <x:v>亿元</x:v>
      </x:c>
      <x:c r="F6" s="93" t="str">
        <x:v>扣除历史股息、回购及已除净股息后的经济口径</x:v>
      </x:c>
    </x:row>
    <x:row r="7">
      <x:c r="A7" s="78" t="str">
        <x:v>基础股份</x:v>
      </x:c>
      <x:c r="B7" s="83" t="n">
        <x:v>23.38897</x:v>
      </x:c>
      <x:c r="C7" s="83" t="n">
        <x:v>23.38897</x:v>
      </x:c>
      <x:c r="D7" s="83" t="n">
        <x:v>23.38897</x:v>
      </x:c>
      <x:c r="E7" s="29" t="str">
        <x:v>亿股</x:v>
      </x:c>
      <x:c r="F7" s="93" t="str">
        <x:v>报告经济流通股份口径</x:v>
      </x:c>
    </x:row>
    <x:row r="8">
      <x:c r="A8" s="78" t="str">
        <x:v>可转债新增股份</x:v>
      </x:c>
      <x:c r="B8" s="83" t="n">
        <x:v>0.83262531</x:v>
      </x:c>
      <x:c r="C8" s="83" t="n">
        <x:v>0.83262531</x:v>
      </x:c>
      <x:c r="D8" s="83" t="n">
        <x:v>0.83262531</x:v>
      </x:c>
      <x:c r="E8" s="29" t="str">
        <x:v>亿股</x:v>
      </x:c>
      <x:c r="F8" s="93" t="str">
        <x:v>完全转股上限</x:v>
      </x:c>
    </x:row>
    <x:row r="9">
      <x:c r="A9" s="78" t="str">
        <x:v>可转债转股标志</x:v>
      </x:c>
      <x:c r="B9" s="84" t="n">
        <x:v>0</x:v>
      </x:c>
      <x:c r="C9" s="84" t="n">
        <x:v>1</x:v>
      </x:c>
      <x:c r="D9" s="84" t="n">
        <x:v>1</x:v>
      </x:c>
      <x:c r="E9" s="29" t="str">
        <x:v>0/1</x:v>
      </x:c>
      <x:c r="F9" s="93" t="str">
        <x:v>悲观不转股；基准和乐观转股</x:v>
      </x:c>
    </x:row>
    <x:row r="10">
      <x:c r="A10" s="78" t="str">
        <x:v>长期股权激励稀释</x:v>
      </x:c>
      <x:c r="B10" s="85" t="n">
        <x:v>0.02</x:v>
      </x:c>
      <x:c r="C10" s="85" t="n">
        <x:v>0.01</x:v>
      </x:c>
      <x:c r="D10" s="85" t="n">
        <x:v>0.005</x:v>
      </x:c>
      <x:c r="E10" s="29" t="str">
        <x:v>%</x:v>
      </x:c>
      <x:c r="F10" s="93" t="str">
        <x:v>情景假设</x:v>
      </x:c>
    </x:row>
    <x:row r="11">
      <x:c r="A11" s="78" t="str">
        <x:v>DCF折现率</x:v>
      </x:c>
      <x:c r="B11" s="85" t="n">
        <x:v>0.12</x:v>
      </x:c>
      <x:c r="C11" s="85" t="n">
        <x:v>0.105</x:v>
      </x:c>
      <x:c r="D11" s="85" t="n">
        <x:v>0.095</x:v>
      </x:c>
      <x:c r="E11" s="29" t="str">
        <x:v>%</x:v>
      </x:c>
      <x:c r="F11" s="93" t="str">
        <x:v>权益/FCFF统一简化折现率</x:v>
      </x:c>
    </x:row>
    <x:row r="12">
      <x:c r="A12" s="78" t="str">
        <x:v>永续增长率</x:v>
      </x:c>
      <x:c r="B12" s="85" t="n">
        <x:v>0.015</x:v>
      </x:c>
      <x:c r="C12" s="85" t="n">
        <x:v>0.025</x:v>
      </x:c>
      <x:c r="D12" s="85" t="n">
        <x:v>0.03</x:v>
      </x:c>
      <x:c r="E12" s="29" t="str">
        <x:v>%</x:v>
      </x:c>
      <x:c r="F12" s="93" t="str">
        <x:v>Gordon Growth终值</x:v>
      </x:c>
    </x:row>
    <x:row r="13">
      <x:c r="A13" s="78" t="str">
        <x:v>2028年正常化PE</x:v>
      </x:c>
      <x:c r="B13" s="86" t="n">
        <x:v>12</x:v>
      </x:c>
      <x:c r="C13" s="86" t="n">
        <x:v>18</x:v>
      </x:c>
      <x:c r="D13" s="86" t="n">
        <x:v>24</x:v>
      </x:c>
      <x:c r="E13" s="29" t="str">
        <x:v>倍</x:v>
      </x:c>
      <x:c r="F13" s="93" t="str">
        <x:v>三年正常化PE</x:v>
      </x:c>
    </x:row>
    <x:row r="14">
      <x:c r="A14" s="78" t="str">
        <x:v>2030年FCF等效资本化收益率</x:v>
      </x:c>
      <x:c r="B14" s="87" t="n">
        <x:v>0.0489835</x:v>
      </x:c>
      <x:c r="C14" s="87" t="n">
        <x:v>0.0638975</x:v>
      </x:c>
      <x:c r="D14" s="87" t="n">
        <x:v>0.0694856</x:v>
      </x:c>
      <x:c r="E14" s="29" t="str">
        <x:v>%</x:v>
      </x:c>
      <x:c r="F14" s="93" t="str">
        <x:v>为复现报告资本化法结果的等效参数，不用于横向比较</x:v>
      </x:c>
    </x:row>
    <x:row r="15">
      <x:c r="A15" s="78" t="str">
        <x:v>持有/折现至2030年</x:v>
      </x:c>
      <x:c r="B15" s="82" t="n">
        <x:v>4.4</x:v>
      </x:c>
      <x:c r="C15" s="82" t="n">
        <x:v>4.4</x:v>
      </x:c>
      <x:c r="D15" s="82" t="n">
        <x:v>4.4</x:v>
      </x:c>
      <x:c r="E15" s="29" t="str">
        <x:v>年</x:v>
      </x:c>
      <x:c r="F15" s="93" t="str">
        <x:v>报告年化回报口径</x:v>
      </x:c>
    </x:row>
    <x:row r="16">
      <x:c r="A16" s="78" t="str">
        <x:v>报告DCF每股价值</x:v>
      </x:c>
      <x:c r="B16" s="88" t="n">
        <x:v>9.63</x:v>
      </x:c>
      <x:c r="C16" s="88" t="n">
        <x:v>20.41</x:v>
      </x:c>
      <x:c r="D16" s="88" t="n">
        <x:v>35.07</x:v>
      </x:c>
      <x:c r="E16" s="29" t="str">
        <x:v>HK$/股</x:v>
      </x:c>
      <x:c r="F16" s="93" t="str">
        <x:v>最终复核报告</x:v>
      </x:c>
    </x:row>
    <x:row r="17">
      <x:c r="A17" s="78" t="str">
        <x:v>报告PE每股价值</x:v>
      </x:c>
      <x:c r="B17" s="89" t="n">
        <x:v>8.5</x:v>
      </x:c>
      <x:c r="C17" s="89" t="n">
        <x:v>21.45</x:v>
      </x:c>
      <x:c r="D17" s="89" t="n">
        <x:v>38.11</x:v>
      </x:c>
      <x:c r="E17" s="29" t="str">
        <x:v>HK$/股</x:v>
      </x:c>
      <x:c r="F17" s="93" t="str">
        <x:v>最终复核报告</x:v>
      </x:c>
    </x:row>
    <x:row r="18">
      <x:c r="A18" s="78" t="str">
        <x:v>报告成熟期FCF每股价值</x:v>
      </x:c>
      <x:c r="B18" s="89" t="n">
        <x:v>11.43</x:v>
      </x:c>
      <x:c r="C18" s="89" t="n">
        <x:v>17.44</x:v>
      </x:c>
      <x:c r="D18" s="89" t="n">
        <x:v>23.76</x:v>
      </x:c>
      <x:c r="E18" s="29" t="str">
        <x:v>HK$/股</x:v>
      </x:c>
      <x:c r="F18" s="93" t="str">
        <x:v>最终复核报告</x:v>
      </x:c>
    </x:row>
    <x:row r="19">
      <x:c r="A19" s="78" t="str">
        <x:v>报告三方法中位数</x:v>
      </x:c>
      <x:c r="B19" s="89" t="n">
        <x:v>9.63</x:v>
      </x:c>
      <x:c r="C19" s="89" t="n">
        <x:v>20.41</x:v>
      </x:c>
      <x:c r="D19" s="89" t="n">
        <x:v>35.07</x:v>
      </x:c>
      <x:c r="E19" s="29" t="str">
        <x:v>HK$/股</x:v>
      </x:c>
      <x:c r="F19" s="93" t="str">
        <x:v>最终复核报告</x:v>
      </x:c>
    </x:row>
    <x:row r="20">
      <x:c r="A20" s="90" t="str">
        <x:v>第二期末期股息</x:v>
      </x:c>
      <x:c r="B20" s="91" t="n">
        <x:v>0.25</x:v>
      </x:c>
      <x:c r="C20" s="91" t="n">
        <x:v>0.25</x:v>
      </x:c>
      <x:c r="D20" s="91" t="n">
        <x:v>0.25</x:v>
      </x:c>
      <x:c r="E20" s="32" t="str">
        <x:v>HK$/股</x:v>
      </x:c>
      <x:c r="F20" s="94" t="str">
        <x:v>报告称尚未除净</x:v>
      </x:c>
    </x:row>
  </x:sheetData>
  <x:mergeCells>
    <x:mergeCell ref="A1:F1"/>
  </x:mergeCells>
  <x:pageMargins left="0.7" right="0.7" top="0.75" bottom="0.75" header="0.3" footer="0.3"/>
  <x:legacyDrawing xmlns:r="http://schemas.openxmlformats.org/officeDocument/2006/relationships" r:id="R2cda7c54c4fe4209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4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0" customHeight="1">
      <x:c r="A1" s="4" t="str">
        <x:v>估值汇总：模型复现与报告基准</x:v>
      </x:c>
      <x:c r="B1" s="4" t="str">
        <x:v>估值汇总：模型复现与报告基准</x:v>
      </x:c>
      <x:c r="C1" s="4" t="str">
        <x:v>估值汇总：模型复现与报告基准</x:v>
      </x:c>
      <x:c r="D1" s="4" t="str">
        <x:v>估值汇总：模型复现与报告基准</x:v>
      </x:c>
      <x:c r="E1" s="4" t="str">
        <x:v>估值汇总：模型复现与报告基准</x:v>
      </x:c>
      <x:c r="F1" s="4" t="str">
        <x:v>估值汇总：模型复现与报告基准</x:v>
      </x:c>
      <x:c r="G1" s="4" t="str">
        <x:v>估值汇总：模型复现与报告基准</x:v>
      </x:c>
      <x:c r="H1" s="4" t="str">
        <x:v>估值汇总：模型复现与报告基准</x:v>
      </x:c>
    </x:row>
    <x:row r="3">
      <x:c r="A3" s="77" t="str">
        <x:v>情景</x:v>
      </x:c>
      <x:c r="B3" s="77" t="str">
        <x:v>模型DCF</x:v>
      </x:c>
      <x:c r="C3" s="77" t="str">
        <x:v>报告DCF</x:v>
      </x:c>
      <x:c r="D3" s="77" t="str">
        <x:v>模型PE</x:v>
      </x:c>
      <x:c r="E3" s="77" t="str">
        <x:v>报告PE</x:v>
      </x:c>
      <x:c r="F3" s="77" t="str">
        <x:v>模型FCF资本化</x:v>
      </x:c>
      <x:c r="G3" s="77" t="str">
        <x:v>报告FCF资本化</x:v>
      </x:c>
      <x:c r="H3" s="77" t="str">
        <x:v>报告三方法中位数</x:v>
      </x:c>
    </x:row>
    <x:row r="4">
      <x:c r="A4" s="78" t="str">
        <x:v>悲观</x:v>
      </x:c>
      <x:c r="B4" s="133" t="n">
        <x:f>'悲观预测'!B25</x:f>
        <x:v>9.630272110233292</x:v>
      </x:c>
      <x:c r="C4" s="133" t="n">
        <x:f>'假设'!B16</x:f>
        <x:v>9.63</x:v>
      </x:c>
      <x:c r="D4" s="133" t="n">
        <x:f>'悲观预测'!K23</x:f>
        <x:v>8.499999992157198</x:v>
      </x:c>
      <x:c r="E4" s="133" t="n">
        <x:f>'假设'!B17</x:f>
        <x:v>8.5</x:v>
      </x:c>
      <x:c r="F4" s="133" t="n">
        <x:f>'悲观预测'!S23</x:f>
        <x:v>11.42999534264282</x:v>
      </x:c>
      <x:c r="G4" s="133" t="n">
        <x:f>'假设'!B18</x:f>
        <x:v>11.43</x:v>
      </x:c>
      <x:c r="H4" s="124" t="n">
        <x:f>'假设'!B19</x:f>
        <x:v>9.63</x:v>
      </x:c>
    </x:row>
    <x:row r="5">
      <x:c r="A5" s="78" t="str">
        <x:v>基准</x:v>
      </x:c>
      <x:c r="B5" s="133" t="n">
        <x:f>'基准预测'!B25</x:f>
        <x:v>20.458215434169848</x:v>
      </x:c>
      <x:c r="C5" s="133" t="n">
        <x:f>'假设'!C16</x:f>
        <x:v>20.41</x:v>
      </x:c>
      <x:c r="D5" s="133" t="n">
        <x:f>'基准预测'!K23</x:f>
        <x:v>21.449999846277848</x:v>
      </x:c>
      <x:c r="E5" s="133" t="n">
        <x:f>'假设'!C17</x:f>
        <x:v>21.45</x:v>
      </x:c>
      <x:c r="F5" s="133" t="n">
        <x:f>'基准预测'!S23</x:f>
        <x:v>17.439989822578273</x:v>
      </x:c>
      <x:c r="G5" s="133" t="n">
        <x:f>'假设'!C18</x:f>
        <x:v>17.44</x:v>
      </x:c>
      <x:c r="H5" s="124" t="n">
        <x:f>'假设'!C19</x:f>
        <x:v>20.41</x:v>
      </x:c>
    </x:row>
    <x:row r="6">
      <x:c r="A6" s="90" t="str">
        <x:v>乐观</x:v>
      </x:c>
      <x:c r="B6" s="134" t="n">
        <x:f>'乐观预测'!B25</x:f>
        <x:v>35.06987835285252</x:v>
      </x:c>
      <x:c r="C6" s="134" t="n">
        <x:f>'假设'!D16</x:f>
        <x:v>35.07</x:v>
      </x:c>
      <x:c r="D6" s="134" t="n">
        <x:f>'乐观预测'!K23</x:f>
        <x:v>38.11000022697683</x:v>
      </x:c>
      <x:c r="E6" s="134" t="n">
        <x:f>'假设'!D17</x:f>
        <x:v>38.11</x:v>
      </x:c>
      <x:c r="F6" s="134" t="n">
        <x:f>'乐观预测'!S23</x:f>
        <x:v>23.760013003165202</x:v>
      </x:c>
      <x:c r="G6" s="134" t="n">
        <x:f>'假设'!D18</x:f>
        <x:v>23.76</x:v>
      </x:c>
      <x:c r="H6" s="125" t="n">
        <x:f>'假设'!D19</x:f>
        <x:v>35.07</x:v>
      </x:c>
    </x:row>
    <x:row r="8">
      <x:c r="A8" s="77" t="str">
        <x:v>情景</x:v>
      </x:c>
      <x:c r="B8" s="77" t="str">
        <x:v>报告中位数</x:v>
      </x:c>
      <x:c r="C8" s="77" t="str">
        <x:v>报告输入价</x:v>
      </x:c>
      <x:c r="D8" s="77" t="str">
        <x:v>相对中位数空间</x:v>
      </x:c>
      <x:c r="E8" s="77" t="str">
        <x:v>价格含义</x:v>
      </x:c>
    </x:row>
    <x:row r="9">
      <x:c r="A9" s="78" t="str">
        <x:v>悲观</x:v>
      </x:c>
      <x:c r="B9" s="133" t="n">
        <x:f>'假设'!B19</x:f>
        <x:v>9.63</x:v>
      </x:c>
      <x:c r="C9" s="133" t="n">
        <x:f>'假设'!B4</x:f>
        <x:v>22.64</x:v>
      </x:c>
      <x:c r="D9" s="136" t="n">
        <x:f>B9/C9-1</x:f>
        <x:v>-0.5746466431095406</x:v>
      </x:c>
      <x:c r="E9" s="93" t="str">
        <x:v>下行情景显示店效和扩张失败的损失幅度</x:v>
      </x:c>
    </x:row>
    <x:row r="10">
      <x:c r="A10" s="78" t="str">
        <x:v>基准</x:v>
      </x:c>
      <x:c r="B10" s="133" t="n">
        <x:f>'假设'!C19</x:f>
        <x:v>20.41</x:v>
      </x:c>
      <x:c r="C10" s="133" t="n">
        <x:f>'假设'!C4</x:f>
        <x:v>22.64</x:v>
      </x:c>
      <x:c r="D10" s="136" t="n">
        <x:f>B10/C10-1</x:f>
        <x:v>-0.09849823321554774</x:v>
      </x:c>
      <x:c r="E10" s="93" t="str">
        <x:v>当前价格高于基准三方法中位数约一成</x:v>
      </x:c>
    </x:row>
    <x:row r="11">
      <x:c r="A11" s="90" t="str">
        <x:v>乐观</x:v>
      </x:c>
      <x:c r="B11" s="134" t="n">
        <x:f>'假设'!D19</x:f>
        <x:v>35.07</x:v>
      </x:c>
      <x:c r="C11" s="134" t="n">
        <x:f>'假设'!D4</x:f>
        <x:v>22.64</x:v>
      </x:c>
      <x:c r="D11" s="137" t="n">
        <x:f>B11/C11-1</x:f>
        <x:v>0.5490282685512367</x:v>
      </x:c>
      <x:c r="E11" s="94" t="str">
        <x:v>需要门店与店效同时接近乐观路径</x:v>
      </x:c>
    </x:row>
    <x:row r="13">
      <x:c r="A13" s="21" t="str">
        <x:v>基准情景核心预测</x:v>
      </x:c>
      <x:c r="B13" s="21" t="str">
        <x:v>基准情景核心预测</x:v>
      </x:c>
      <x:c r="C13" s="21" t="str">
        <x:v>基准情景核心预测</x:v>
      </x:c>
      <x:c r="D13" s="21" t="str">
        <x:v>基准情景核心预测</x:v>
      </x:c>
      <x:c r="E13" s="21" t="str">
        <x:v>基准情景核心预测</x:v>
      </x:c>
      <x:c r="F13" s="21" t="str">
        <x:v>基准情景核心预测</x:v>
      </x:c>
      <x:c r="G13" s="21" t="str">
        <x:v>基准情景核心预测</x:v>
      </x:c>
      <x:c r="H13" s="21" t="str">
        <x:v>基准情景核心预测</x:v>
      </x:c>
    </x:row>
    <x:row r="14">
      <x:c r="A14" s="77" t="str">
        <x:v>指标</x:v>
      </x:c>
      <x:c r="B14" s="77" t="str">
        <x:v>2025A</x:v>
      </x:c>
      <x:c r="C14" s="77" t="str">
        <x:v>2026E</x:v>
      </x:c>
      <x:c r="D14" s="77" t="str">
        <x:v>2030E</x:v>
      </x:c>
      <x:c r="E14" s="77" t="str">
        <x:v>2035E</x:v>
      </x:c>
    </x:row>
    <x:row r="15">
      <x:c r="A15" s="78" t="str">
        <x:v>期末门店</x:v>
      </x:c>
      <x:c r="B15" s="140" t="n">
        <x:f>'基准预测'!C4</x:f>
        <x:v>13554</x:v>
      </x:c>
      <x:c r="C15" s="140" t="n">
        <x:f>'基准预测'!C5</x:f>
        <x:v>15500</x:v>
      </x:c>
      <x:c r="D15" s="140" t="n">
        <x:f>'基准预测'!C9</x:f>
        <x:v>22300</x:v>
      </x:c>
      <x:c r="E15" s="141" t="n">
        <x:f>'基准预测'!C14</x:f>
        <x:v>25000</x:v>
      </x:c>
    </x:row>
    <x:row r="16">
      <x:c r="A16" s="78" t="str">
        <x:v>收入（亿元）</x:v>
      </x:c>
      <x:c r="B16" s="142" t="n">
        <x:f>'基准预测'!H4</x:f>
        <x:v>129.13774</x:v>
      </x:c>
      <x:c r="C16" s="142" t="n">
        <x:f>'基准预测'!H5</x:f>
        <x:v>155.2</x:v>
      </x:c>
      <x:c r="D16" s="142" t="n">
        <x:f>'基准预测'!H9</x:f>
        <x:v>197.4</x:v>
      </x:c>
      <x:c r="E16" s="123" t="n">
        <x:f>'基准预测'!H14</x:f>
        <x:v>233.9</x:v>
      </x:c>
    </x:row>
    <x:row r="17">
      <x:c r="A17" s="78" t="str">
        <x:v>调整利润（亿元）</x:v>
      </x:c>
      <x:c r="B17" s="142" t="n">
        <x:f>'基准预测'!J4</x:f>
        <x:v>25.74769</x:v>
      </x:c>
      <x:c r="C17" s="142" t="n">
        <x:f>'基准预测'!J5</x:f>
        <x:v>30</x:v>
      </x:c>
      <x:c r="D17" s="142" t="n">
        <x:f>'基准预测'!J9</x:f>
        <x:v>36.5</x:v>
      </x:c>
      <x:c r="E17" s="123" t="n">
        <x:f>'基准预测'!J14</x:f>
        <x:v>43.3</x:v>
      </x:c>
    </x:row>
    <x:row r="18">
      <x:c r="A18" s="90" t="str">
        <x:v>FCFF（亿元）</x:v>
      </x:c>
      <x:c r="B18" s="143" t="n">
        <x:f>'基准预测'!S4</x:f>
        <x:v>20.800689999999996</x:v>
      </x:c>
      <x:c r="C18" s="143" t="n">
        <x:f>'基准预测'!S5</x:f>
        <x:v>26.4</x:v>
      </x:c>
      <x:c r="D18" s="143" t="n">
        <x:f>'基准预测'!S9</x:f>
        <x:v>33.9</x:v>
      </x:c>
      <x:c r="E18" s="144" t="n">
        <x:f>'基准预测'!S14</x:f>
        <x:v>40.6</x:v>
      </x:c>
    </x:row>
    <x:row r="20">
      <x:c r="A20" s="53" t="str">
        <x:v>结论：古茗的供应链密度和现金创造能力是真实优势，但报告输入价已经计入大部分基准扩张成果。估值对2030年门店、补贴正常化后的单店GMV、2028年正常化PE和可转债转股高度敏感。</x:v>
      </x:c>
      <x:c r="B20" s="54" t="str">
        <x:v>结论：古茗的供应链密度和现金创造能力是真实优势，但报告输入价已经计入大部分基准扩张成果。估值对2030年门店、补贴正常化后的单店GMV、2028年正常化PE和可转债转股高度敏感。</x:v>
      </x:c>
      <x:c r="C20" s="54" t="str">
        <x:v>结论：古茗的供应链密度和现金创造能力是真实优势，但报告输入价已经计入大部分基准扩张成果。估值对2030年门店、补贴正常化后的单店GMV、2028年正常化PE和可转债转股高度敏感。</x:v>
      </x:c>
      <x:c r="D20" s="54" t="str">
        <x:v>结论：古茗的供应链密度和现金创造能力是真实优势，但报告输入价已经计入大部分基准扩张成果。估值对2030年门店、补贴正常化后的单店GMV、2028年正常化PE和可转债转股高度敏感。</x:v>
      </x:c>
      <x:c r="E20" s="54" t="str">
        <x:v>结论：古茗的供应链密度和现金创造能力是真实优势，但报告输入价已经计入大部分基准扩张成果。估值对2030年门店、补贴正常化后的单店GMV、2028年正常化PE和可转债转股高度敏感。</x:v>
      </x:c>
      <x:c r="F20" s="54" t="str">
        <x:v>结论：古茗的供应链密度和现金创造能力是真实优势，但报告输入价已经计入大部分基准扩张成果。估值对2030年门店、补贴正常化后的单店GMV、2028年正常化PE和可转债转股高度敏感。</x:v>
      </x:c>
      <x:c r="G20" s="54" t="str">
        <x:v>结论：古茗的供应链密度和现金创造能力是真实优势，但报告输入价已经计入大部分基准扩张成果。估值对2030年门店、补贴正常化后的单店GMV、2028年正常化PE和可转债转股高度敏感。</x:v>
      </x:c>
      <x:c r="H20" s="55" t="str">
        <x:v>结论：古茗的供应链密度和现金创造能力是真实优势，但报告输入价已经计入大部分基准扩张成果。估值对2030年门店、补贴正常化后的单店GMV、2028年正常化PE和可转债转股高度敏感。</x:v>
      </x:c>
    </x:row>
    <x:row r="21">
      <x:c r="A21" s="56" t="str">
        <x:v>结论：古茗的供应链密度和现金创造能力是真实优势，但报告输入价已经计入大部分基准扩张成果。估值对2030年门店、补贴正常化后的单店GMV、2028年正常化PE和可转债转股高度敏感。</x:v>
      </x:c>
      <x:c r="B21" s="57" t="str">
        <x:v>结论：古茗的供应链密度和现金创造能力是真实优势，但报告输入价已经计入大部分基准扩张成果。估值对2030年门店、补贴正常化后的单店GMV、2028年正常化PE和可转债转股高度敏感。</x:v>
      </x:c>
      <x:c r="C21" s="57" t="str">
        <x:v>结论：古茗的供应链密度和现金创造能力是真实优势，但报告输入价已经计入大部分基准扩张成果。估值对2030年门店、补贴正常化后的单店GMV、2028年正常化PE和可转债转股高度敏感。</x:v>
      </x:c>
      <x:c r="D21" s="57" t="str">
        <x:v>结论：古茗的供应链密度和现金创造能力是真实优势，但报告输入价已经计入大部分基准扩张成果。估值对2030年门店、补贴正常化后的单店GMV、2028年正常化PE和可转债转股高度敏感。</x:v>
      </x:c>
      <x:c r="E21" s="57" t="str">
        <x:v>结论：古茗的供应链密度和现金创造能力是真实优势，但报告输入价已经计入大部分基准扩张成果。估值对2030年门店、补贴正常化后的单店GMV、2028年正常化PE和可转债转股高度敏感。</x:v>
      </x:c>
      <x:c r="F21" s="57" t="str">
        <x:v>结论：古茗的供应链密度和现金创造能力是真实优势，但报告输入价已经计入大部分基准扩张成果。估值对2030年门店、补贴正常化后的单店GMV、2028年正常化PE和可转债转股高度敏感。</x:v>
      </x:c>
      <x:c r="G21" s="57" t="str">
        <x:v>结论：古茗的供应链密度和现金创造能力是真实优势，但报告输入价已经计入大部分基准扩张成果。估值对2030年门店、补贴正常化后的单店GMV、2028年正常化PE和可转债转股高度敏感。</x:v>
      </x:c>
      <x:c r="H21" s="58" t="str">
        <x:v>结论：古茗的供应链密度和现金创造能力是真实优势，但报告输入价已经计入大部分基准扩张成果。估值对2030年门店、补贴正常化后的单店GMV、2028年正常化PE和可转债转股高度敏感。</x:v>
      </x:c>
    </x:row>
    <x:row r="22">
      <x:c r="A22" s="59" t="str">
        <x:v>结论：古茗的供应链密度和现金创造能力是真实优势，但报告输入价已经计入大部分基准扩张成果。估值对2030年门店、补贴正常化后的单店GMV、2028年正常化PE和可转债转股高度敏感。</x:v>
      </x:c>
      <x:c r="B22" s="60" t="str">
        <x:v>结论：古茗的供应链密度和现金创造能力是真实优势，但报告输入价已经计入大部分基准扩张成果。估值对2030年门店、补贴正常化后的单店GMV、2028年正常化PE和可转债转股高度敏感。</x:v>
      </x:c>
      <x:c r="C22" s="60" t="str">
        <x:v>结论：古茗的供应链密度和现金创造能力是真实优势，但报告输入价已经计入大部分基准扩张成果。估值对2030年门店、补贴正常化后的单店GMV、2028年正常化PE和可转债转股高度敏感。</x:v>
      </x:c>
      <x:c r="D22" s="60" t="str">
        <x:v>结论：古茗的供应链密度和现金创造能力是真实优势，但报告输入价已经计入大部分基准扩张成果。估值对2030年门店、补贴正常化后的单店GMV、2028年正常化PE和可转债转股高度敏感。</x:v>
      </x:c>
      <x:c r="E22" s="60" t="str">
        <x:v>结论：古茗的供应链密度和现金创造能力是真实优势，但报告输入价已经计入大部分基准扩张成果。估值对2030年门店、补贴正常化后的单店GMV、2028年正常化PE和可转债转股高度敏感。</x:v>
      </x:c>
      <x:c r="F22" s="60" t="str">
        <x:v>结论：古茗的供应链密度和现金创造能力是真实优势，但报告输入价已经计入大部分基准扩张成果。估值对2030年门店、补贴正常化后的单店GMV、2028年正常化PE和可转债转股高度敏感。</x:v>
      </x:c>
      <x:c r="G22" s="60" t="str">
        <x:v>结论：古茗的供应链密度和现金创造能力是真实优势，但报告输入价已经计入大部分基准扩张成果。估值对2030年门店、补贴正常化后的单店GMV、2028年正常化PE和可转债转股高度敏感。</x:v>
      </x:c>
      <x:c r="H22" s="61" t="str">
        <x:v>结论：古茗的供应链密度和现金创造能力是真实优势，但报告输入价已经计入大部分基准扩张成果。估值对2030年门店、补贴正常化后的单店GMV、2028年正常化PE和可转债转股高度敏感。</x:v>
      </x:c>
    </x:row>
  </x:sheetData>
  <x:mergeCells>
    <x:mergeCell ref="A1:H1"/>
    <x:mergeCell ref="A13:H13"/>
    <x:mergeCell ref="A20:H2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8" hidden="0" customWidth="1"/>
    <x:col min="3" max="3" width="13" hidden="0" customWidth="1"/>
    <x:col min="4" max="4" width="13" hidden="0" customWidth="1"/>
    <x:col min="5" max="5" width="13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3" hidden="0" customWidth="1"/>
    <x:col min="12" max="12" width="12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  <x:col min="17" max="17" width="11" hidden="0" customWidth="1"/>
    <x:col min="18" max="18" width="12" hidden="0" customWidth="1"/>
    <x:col min="19" max="19" width="12" hidden="0" customWidth="1"/>
    <x:col min="20" max="20" width="11" hidden="0" customWidth="1"/>
    <x:col min="21" max="21" width="11" hidden="0" customWidth="1"/>
    <x:col min="22" max="22" width="11" hidden="0" customWidth="1"/>
  </x:cols>
  <x:sheetData>
    <x:row r="1" ht="30" customHeight="1">
      <x:c r="A1" s="4" t="str">
        <x:v>悲观情景：经营预测与估值</x:v>
      </x:c>
      <x:c r="B1" s="4" t="str">
        <x:v>悲观情景：经营预测与估值</x:v>
      </x:c>
      <x:c r="C1" s="4" t="str">
        <x:v>悲观情景：经营预测与估值</x:v>
      </x:c>
      <x:c r="D1" s="4" t="str">
        <x:v>悲观情景：经营预测与估值</x:v>
      </x:c>
      <x:c r="E1" s="4" t="str">
        <x:v>悲观情景：经营预测与估值</x:v>
      </x:c>
      <x:c r="F1" s="4" t="str">
        <x:v>悲观情景：经营预测与估值</x:v>
      </x:c>
      <x:c r="G1" s="4" t="str">
        <x:v>悲观情景：经营预测与估值</x:v>
      </x:c>
      <x:c r="H1" s="4" t="str">
        <x:v>悲观情景：经营预测与估值</x:v>
      </x:c>
      <x:c r="I1" s="4" t="str">
        <x:v>悲观情景：经营预测与估值</x:v>
      </x:c>
      <x:c r="J1" s="4" t="str">
        <x:v>悲观情景：经营预测与估值</x:v>
      </x:c>
      <x:c r="K1" s="4" t="str">
        <x:v>悲观情景：经营预测与估值</x:v>
      </x:c>
      <x:c r="L1" s="4" t="str">
        <x:v>悲观情景：经营预测与估值</x:v>
      </x:c>
      <x:c r="M1" s="4" t="str">
        <x:v>悲观情景：经营预测与估值</x:v>
      </x:c>
      <x:c r="N1" s="4" t="str">
        <x:v>悲观情景：经营预测与估值</x:v>
      </x:c>
      <x:c r="O1" s="4" t="str">
        <x:v>悲观情景：经营预测与估值</x:v>
      </x:c>
      <x:c r="P1" s="4" t="str">
        <x:v>悲观情景：经营预测与估值</x:v>
      </x:c>
      <x:c r="Q1" s="4" t="str">
        <x:v>悲观情景：经营预测与估值</x:v>
      </x:c>
      <x:c r="R1" s="4" t="str">
        <x:v>悲观情景：经营预测与估值</x:v>
      </x:c>
      <x:c r="S1" s="4" t="str">
        <x:v>悲观情景：经营预测与估值</x:v>
      </x:c>
      <x:c r="T1" s="4" t="str">
        <x:v>悲观情景：经营预测与估值</x:v>
      </x:c>
      <x:c r="U1" s="4" t="str">
        <x:v>悲观情景：经营预测与估值</x:v>
      </x:c>
      <x:c r="V1" s="4" t="str">
        <x:v>悲观情景：经营预测与估值</x:v>
      </x:c>
    </x:row>
    <x:row r="3">
      <x:c r="A3" s="77" t="str">
        <x:v>年度</x:v>
      </x:c>
      <x:c r="B3" s="77" t="str">
        <x:v>阶段</x:v>
      </x:c>
      <x:c r="C3" s="77" t="str">
        <x:v>期末门店</x:v>
      </x:c>
      <x:c r="D3" s="77" t="str">
        <x:v>日均GMV</x:v>
      </x:c>
      <x:c r="E3" s="77" t="str">
        <x:v>加权活跃门店</x:v>
      </x:c>
      <x:c r="F3" s="77" t="str">
        <x:v>GMV</x:v>
      </x:c>
      <x:c r="G3" s="77" t="str">
        <x:v>收入/GMV</x:v>
      </x:c>
      <x:c r="H3" s="77" t="str">
        <x:v>收入</x:v>
      </x:c>
      <x:c r="I3" s="77" t="str">
        <x:v>调整利润率</x:v>
      </x:c>
      <x:c r="J3" s="77" t="str">
        <x:v>调整利润</x:v>
      </x:c>
      <x:c r="K3" s="77" t="str">
        <x:v>NOPAT转换率</x:v>
      </x:c>
      <x:c r="L3" s="77" t="str">
        <x:v>NOPAT</x:v>
      </x:c>
      <x:c r="M3" s="77" t="str">
        <x:v>折旧率</x:v>
      </x:c>
      <x:c r="N3" s="77" t="str">
        <x:v>折旧</x:v>
      </x:c>
      <x:c r="O3" s="77" t="str">
        <x:v>资本开支率</x:v>
      </x:c>
      <x:c r="P3" s="77" t="str">
        <x:v>资本开支</x:v>
      </x:c>
      <x:c r="Q3" s="77" t="str">
        <x:v>ΔNWC率</x:v>
      </x:c>
      <x:c r="R3" s="77" t="str">
        <x:v>ΔNWC</x:v>
      </x:c>
      <x:c r="S3" s="77" t="str">
        <x:v>FCFF</x:v>
      </x:c>
      <x:c r="T3" s="77" t="str">
        <x:v>折现期</x:v>
      </x:c>
      <x:c r="U3" s="77" t="str">
        <x:v>折现因子</x:v>
      </x:c>
      <x:c r="V3" s="77" t="str">
        <x:v>FCFF现值</x:v>
      </x:c>
    </x:row>
    <x:row r="4">
      <x:c r="A4" s="99" t="n">
        <x:v>2025</x:v>
      </x:c>
      <x:c r="B4" s="29" t="str">
        <x:v>A</x:v>
      </x:c>
      <x:c r="C4" s="101" t="n">
        <x:v>13554</x:v>
      </x:c>
      <x:c r="D4" s="104" t="n">
        <x:v>7800</x:v>
      </x:c>
      <x:c r="E4" s="101" t="n">
        <x:v>11435.2</x:v>
      </x:c>
      <x:c r="F4" s="109" t="n">
        <x:v>327.322092</x:v>
      </x:c>
      <x:c r="G4" s="112" t="n">
        <x:v>0.3945280295959981</x:v>
      </x:c>
      <x:c r="H4" s="109" t="n">
        <x:v>129.13774</x:v>
      </x:c>
      <x:c r="I4" s="112" t="n">
        <x:v>0.19938160602779634</x:v>
      </x:c>
      <x:c r="J4" s="109" t="n">
        <x:v>25.74769</x:v>
      </x:c>
      <x:c r="K4" s="112" t="n">
        <x:v>1</x:v>
      </x:c>
      <x:c r="L4" s="109" t="n">
        <x:v>25.74769</x:v>
      </x:c>
      <x:c r="M4" s="112" t="n">
        <x:v>0.0128</x:v>
      </x:c>
      <x:c r="N4" s="109" t="n">
        <x:v>1.65</x:v>
      </x:c>
      <x:c r="O4" s="112" t="n">
        <x:v>0.0192</x:v>
      </x:c>
      <x:c r="P4" s="109" t="n">
        <x:v>2.483</x:v>
      </x:c>
      <x:c r="Q4" s="112" t="n">
        <x:v>0.03185745700675883</x:v>
      </x:c>
      <x:c r="R4" s="109" t="n">
        <x:v>4.114</x:v>
      </x:c>
      <x:c r="S4" s="110" t="n">
        <x:f>L4+N4-P4-R4</x:f>
        <x:v>20.800689999999996</x:v>
      </x:c>
      <x:c r="T4" s="114"/>
      <x:c r="U4" s="116"/>
      <x:c r="V4" s="119"/>
    </x:row>
    <x:row r="5">
      <x:c r="A5" s="99" t="n">
        <x:v>2026</x:v>
      </x:c>
      <x:c r="B5" s="29" t="str">
        <x:v>E</x:v>
      </x:c>
      <x:c r="C5" s="102" t="n">
        <x:v>15000</x:v>
      </x:c>
      <x:c r="D5" s="105" t="n">
        <x:v>7600</x:v>
      </x:c>
      <x:c r="E5" s="107" t="n">
        <x:f>0.98*(C4+C5)/2</x:f>
        <x:v>13991.46</x:v>
      </x:c>
      <x:c r="F5" s="110" t="n">
        <x:f>E5*D5*365/100000000</x:f>
        <x:v>388.1231004</x:v>
      </x:c>
      <x:c r="G5" s="85" t="n">
        <x:v>0.38389881933448555</x:v>
      </x:c>
      <x:c r="H5" s="110" t="n">
        <x:f>F5*G5</x:f>
        <x:v>149</x:v>
      </x:c>
      <x:c r="I5" s="85" t="n">
        <x:v>0.1644295302013423</x:v>
      </x:c>
      <x:c r="J5" s="110" t="n">
        <x:f>H5*I5</x:f>
        <x:v>24.500000000000004</x:v>
      </x:c>
      <x:c r="K5" s="85" t="n">
        <x:v>1</x:v>
      </x:c>
      <x:c r="L5" s="110" t="n">
        <x:f>J5*K5</x:f>
        <x:v>24.500000000000004</x:v>
      </x:c>
      <x:c r="M5" s="85" t="n">
        <x:v>0.013</x:v>
      </x:c>
      <x:c r="N5" s="110" t="n">
        <x:f>H5*M5</x:f>
        <x:v>1.9369999999999998</x:v>
      </x:c>
      <x:c r="O5" s="85" t="n">
        <x:v>0.032</x:v>
      </x:c>
      <x:c r="P5" s="110" t="n">
        <x:f>H5*O5</x:f>
        <x:v>4.768</x:v>
      </x:c>
      <x:c r="Q5" s="85" t="n">
        <x:v>0.033798657718120816</x:v>
      </x:c>
      <x:c r="R5" s="110" t="n">
        <x:f>H5*Q5</x:f>
        <x:v>5.036000000000001</x:v>
      </x:c>
      <x:c r="S5" s="110" t="n">
        <x:f>L5+N5-P5-R5</x:f>
        <x:v>16.633000000000003</x:v>
      </x:c>
      <x:c r="T5" s="114" t="n">
        <x:f>A5-2025-0.5</x:f>
        <x:v>0.5</x:v>
      </x:c>
      <x:c r="U5" s="117" t="n">
        <x:f>1/(1+'假设'!$B$11)^T5</x:f>
        <x:v>0.9449111825230679</x:v>
      </x:c>
      <x:c r="V5" s="119" t="n">
        <x:f>S5*U5</x:f>
        <x:v>15.716707698906191</x:v>
      </x:c>
    </x:row>
    <x:row r="6">
      <x:c r="A6" s="99" t="n">
        <x:v>2027</x:v>
      </x:c>
      <x:c r="B6" s="29" t="str">
        <x:v>E</x:v>
      </x:c>
      <x:c r="C6" s="102" t="n">
        <x:v>15800</x:v>
      </x:c>
      <x:c r="D6" s="105" t="n">
        <x:v>6800</x:v>
      </x:c>
      <x:c r="E6" s="107" t="n">
        <x:f>0.98*(C5+C6)/2</x:f>
        <x:v>15092</x:v>
      </x:c>
      <x:c r="F6" s="110" t="n">
        <x:f>E6*D6*365/100000000</x:f>
        <x:v>374.58344</x:v>
      </x:c>
      <x:c r="G6" s="85" t="n">
        <x:v>0.3870966639635751</x:v>
      </x:c>
      <x:c r="H6" s="110" t="n">
        <x:f>F6*G6</x:f>
        <x:v>145</x:v>
      </x:c>
      <x:c r="I6" s="85" t="n">
        <x:v>0.15172413793103448</x:v>
      </x:c>
      <x:c r="J6" s="110" t="n">
        <x:f>H6*I6</x:f>
        <x:v>22</x:v>
      </x:c>
      <x:c r="K6" s="85" t="n">
        <x:v>1</x:v>
      </x:c>
      <x:c r="L6" s="110" t="n">
        <x:f>J6*K6</x:f>
        <x:v>22</x:v>
      </x:c>
      <x:c r="M6" s="85" t="n">
        <x:v>0.013</x:v>
      </x:c>
      <x:c r="N6" s="110" t="n">
        <x:f>H6*M6</x:f>
        <x:v>1.885</x:v>
      </x:c>
      <x:c r="O6" s="85" t="n">
        <x:v>0.025</x:v>
      </x:c>
      <x:c r="P6" s="110" t="n">
        <x:f>H6*O6</x:f>
        <x:v>3.625</x:v>
      </x:c>
      <x:c r="Q6" s="85" t="n">
        <x:v>0.005234482758620692</x:v>
      </x:c>
      <x:c r="R6" s="110" t="n">
        <x:f>H6*Q6</x:f>
        <x:v>0.7590000000000003</x:v>
      </x:c>
      <x:c r="S6" s="110" t="n">
        <x:f>L6+N6-P6-R6</x:f>
        <x:v>19.501</x:v>
      </x:c>
      <x:c r="T6" s="114" t="n">
        <x:f>A6-2025-0.5</x:f>
        <x:v>1.5</x:v>
      </x:c>
      <x:c r="U6" s="117" t="n">
        <x:f>1/(1+'假设'!$B$11)^T6</x:f>
        <x:v>0.8436706986813106</x:v>
      </x:c>
      <x:c r="V6" s="119" t="n">
        <x:f>S6*U6</x:f>
        <x:v>16.45242229498424</x:v>
      </x:c>
    </x:row>
    <x:row r="7">
      <x:c r="A7" s="99" t="n">
        <x:v>2028</x:v>
      </x:c>
      <x:c r="B7" s="29" t="str">
        <x:v>E</x:v>
      </x:c>
      <x:c r="C7" s="102" t="n">
        <x:v>16400</x:v>
      </x:c>
      <x:c r="D7" s="105" t="n">
        <x:v>6200</x:v>
      </x:c>
      <x:c r="E7" s="107" t="n">
        <x:f>0.98*(C6+C7)/2</x:f>
        <x:v>15778</x:v>
      </x:c>
      <x:c r="F7" s="110" t="n">
        <x:f>E7*D7*365/100000000</x:f>
        <x:v>357.05614</x:v>
      </x:c>
      <x:c r="G7" s="85" t="n">
        <x:v>0.39209520385225693</x:v>
      </x:c>
      <x:c r="H7" s="110" t="n">
        <x:f>F7*G7</x:f>
        <x:v>140</x:v>
      </x:c>
      <x:c r="I7" s="85" t="n">
        <x:v>0.14631590714285714</x:v>
      </x:c>
      <x:c r="J7" s="110" t="n">
        <x:f>H7*I7</x:f>
        <x:v>20.484227</x:v>
      </x:c>
      <x:c r="K7" s="85" t="n">
        <x:v>1</x:v>
      </x:c>
      <x:c r="L7" s="110" t="n">
        <x:f>J7*K7</x:f>
        <x:v>20.484227</x:v>
      </x:c>
      <x:c r="M7" s="85" t="n">
        <x:v>0.013</x:v>
      </x:c>
      <x:c r="N7" s="110" t="n">
        <x:f>H7*M7</x:f>
        <x:v>1.8199999999999998</x:v>
      </x:c>
      <x:c r="O7" s="85" t="n">
        <x:v>0.025</x:v>
      </x:c>
      <x:c r="P7" s="110" t="n">
        <x:f>H7*O7</x:f>
        <x:v>3.5</x:v>
      </x:c>
      <x:c r="Q7" s="85" t="n">
        <x:v>0.008951621428571447</x:v>
      </x:c>
      <x:c r="R7" s="110" t="n">
        <x:f>H7*Q7</x:f>
        <x:v>1.2532270000000025</x:v>
      </x:c>
      <x:c r="S7" s="110" t="n">
        <x:f>L7+N7-P7-R7</x:f>
        <x:v>17.551</x:v>
      </x:c>
      <x:c r="T7" s="114" t="n">
        <x:f>A7-2025-0.5</x:f>
        <x:v>2.5</x:v>
      </x:c>
      <x:c r="U7" s="117" t="n">
        <x:f>1/(1+'假设'!$B$11)^T7</x:f>
        <x:v>0.7532774095368845</x:v>
      </x:c>
      <x:c r="V7" s="119" t="n">
        <x:f>S7*U7</x:f>
        <x:v>13.220771814781859</x:v>
      </x:c>
    </x:row>
    <x:row r="8">
      <x:c r="A8" s="99" t="n">
        <x:v>2029</x:v>
      </x:c>
      <x:c r="B8" s="29" t="str">
        <x:v>E</x:v>
      </x:c>
      <x:c r="C8" s="102" t="n">
        <x:v>17000</x:v>
      </x:c>
      <x:c r="D8" s="105" t="n">
        <x:v>5900</x:v>
      </x:c>
      <x:c r="E8" s="107" t="n">
        <x:f>0.98*(C7+C8)/2</x:f>
        <x:v>16366</x:v>
      </x:c>
      <x:c r="F8" s="110" t="n">
        <x:f>E8*D8*365/100000000</x:f>
        <x:v>352.44181</x:v>
      </x:c>
      <x:c r="G8" s="85" t="n">
        <x:v>0.38871665084230506</x:v>
      </x:c>
      <x:c r="H8" s="110" t="n">
        <x:f>F8*G8</x:f>
        <x:v>137</x:v>
      </x:c>
      <x:c r="I8" s="85" t="n">
        <x:v>0.14744525547445256</x:v>
      </x:c>
      <x:c r="J8" s="110" t="n">
        <x:f>H8*I8</x:f>
        <x:v>20.2</x:v>
      </x:c>
      <x:c r="K8" s="85" t="n">
        <x:v>1</x:v>
      </x:c>
      <x:c r="L8" s="110" t="n">
        <x:f>J8*K8</x:f>
        <x:v>20.2</x:v>
      </x:c>
      <x:c r="M8" s="85" t="n">
        <x:v>0.013</x:v>
      </x:c>
      <x:c r="N8" s="110" t="n">
        <x:f>H8*M8</x:f>
        <x:v>1.781</x:v>
      </x:c>
      <x:c r="O8" s="85" t="n">
        <x:v>0.025</x:v>
      </x:c>
      <x:c r="P8" s="110" t="n">
        <x:f>H8*O8</x:f>
        <x:v>3.4250000000000003</x:v>
      </x:c>
      <x:c r="Q8" s="85" t="n">
        <x:v>0.00984671532846713</x:v>
      </x:c>
      <x:c r="R8" s="110" t="n">
        <x:f>H8*Q8</x:f>
        <x:v>1.3489999999999966</x:v>
      </x:c>
      <x:c r="S8" s="110" t="n">
        <x:f>L8+N8-P8-R8</x:f>
        <x:v>17.207</x:v>
      </x:c>
      <x:c r="T8" s="114" t="n">
        <x:f>A8-2025-0.5</x:f>
        <x:v>3.5</x:v>
      </x:c>
      <x:c r="U8" s="117" t="n">
        <x:f>1/(1+'假设'!$B$11)^T8</x:f>
        <x:v>0.6725691156579324</x:v>
      </x:c>
      <x:c r="V8" s="119" t="n">
        <x:f>S8*U8</x:f>
        <x:v>11.572896773126043</x:v>
      </x:c>
    </x:row>
    <x:row r="9">
      <x:c r="A9" s="99" t="n">
        <x:v>2030</x:v>
      </x:c>
      <x:c r="B9" s="29" t="str">
        <x:v>E</x:v>
      </x:c>
      <x:c r="C9" s="102" t="n">
        <x:v>17600</x:v>
      </x:c>
      <x:c r="D9" s="105" t="n">
        <x:v>5700</x:v>
      </x:c>
      <x:c r="E9" s="107" t="n">
        <x:f>0.98*(C8+C9)/2</x:f>
        <x:v>16954</x:v>
      </x:c>
      <x:c r="F9" s="110" t="n">
        <x:f>E9*D9*365/100000000</x:f>
        <x:v>352.72797</x:v>
      </x:c>
      <x:c r="G9" s="85" t="n">
        <x:v>0.38273120217826784</x:v>
      </x:c>
      <x:c r="H9" s="110" t="n">
        <x:f>F9*G9</x:f>
        <x:v>135</x:v>
      </x:c>
      <x:c r="I9" s="85" t="n">
        <x:v>0.14814814814814814</x:v>
      </x:c>
      <x:c r="J9" s="110" t="n">
        <x:f>H9*I9</x:f>
        <x:v>20</x:v>
      </x:c>
      <x:c r="K9" s="85" t="n">
        <x:v>1</x:v>
      </x:c>
      <x:c r="L9" s="110" t="n">
        <x:f>J9*K9</x:f>
        <x:v>20</x:v>
      </x:c>
      <x:c r="M9" s="85" t="n">
        <x:v>0.013</x:v>
      </x:c>
      <x:c r="N9" s="110" t="n">
        <x:f>H9*M9</x:f>
        <x:v>1.755</x:v>
      </x:c>
      <x:c r="O9" s="85" t="n">
        <x:v>0.025</x:v>
      </x:c>
      <x:c r="P9" s="110" t="n">
        <x:f>H9*O9</x:f>
        <x:v>3.375</x:v>
      </x:c>
      <x:c r="Q9" s="85" t="n">
        <x:v>0.01124444444444445</x:v>
      </x:c>
      <x:c r="R9" s="110" t="n">
        <x:f>H9*Q9</x:f>
        <x:v>1.5180000000000007</x:v>
      </x:c>
      <x:c r="S9" s="110" t="n">
        <x:f>L9+N9-P9-R9</x:f>
        <x:v>16.862</x:v>
      </x:c>
      <x:c r="T9" s="114" t="n">
        <x:f>A9-2025-0.5</x:f>
        <x:v>4.5</x:v>
      </x:c>
      <x:c r="U9" s="117" t="n">
        <x:f>1/(1+'假设'!$B$11)^T9</x:f>
        <x:v>0.6005081389802968</x:v>
      </x:c>
      <x:c r="V9" s="119" t="n">
        <x:f>S9*U9</x:f>
        <x:v>10.125768239485764</x:v>
      </x:c>
    </x:row>
    <x:row r="10">
      <x:c r="A10" s="99" t="n">
        <x:v>2031</x:v>
      </x:c>
      <x:c r="B10" s="29" t="str">
        <x:v>E</x:v>
      </x:c>
      <x:c r="C10" s="102" t="n">
        <x:v>18000</x:v>
      </x:c>
      <x:c r="D10" s="105" t="n">
        <x:v>5700</x:v>
      </x:c>
      <x:c r="E10" s="107" t="n">
        <x:f>0.98*(C9+C10)/2</x:f>
        <x:v>17444</x:v>
      </x:c>
      <x:c r="F10" s="110" t="n">
        <x:f>E10*D10*365/100000000</x:f>
        <x:v>362.92242</x:v>
      </x:c>
      <x:c r="G10" s="85" t="n">
        <x:v>0.3802465551728659</x:v>
      </x:c>
      <x:c r="H10" s="110" t="n">
        <x:f>F10*G10</x:f>
        <x:v>138</x:v>
      </x:c>
      <x:c r="I10" s="85" t="n">
        <x:v>0.14855072463768115</x:v>
      </x:c>
      <x:c r="J10" s="110" t="n">
        <x:f>H10*I10</x:f>
        <x:v>20.5</x:v>
      </x:c>
      <x:c r="K10" s="85" t="n">
        <x:v>1</x:v>
      </x:c>
      <x:c r="L10" s="110" t="n">
        <x:f>J10*K10</x:f>
        <x:v>20.5</x:v>
      </x:c>
      <x:c r="M10" s="85" t="n">
        <x:v>0.013</x:v>
      </x:c>
      <x:c r="N10" s="110" t="n">
        <x:f>H10*M10</x:f>
        <x:v>1.7939999999999998</x:v>
      </x:c>
      <x:c r="O10" s="85" t="n">
        <x:v>0.025</x:v>
      </x:c>
      <x:c r="P10" s="110" t="n">
        <x:f>H10*O10</x:f>
        <x:v>3.45</x:v>
      </x:c>
      <x:c r="Q10" s="85" t="n">
        <x:v>0.010195652173913043</x:v>
      </x:c>
      <x:c r="R10" s="110" t="n">
        <x:f>H10*Q10</x:f>
        <x:v>1.407</x:v>
      </x:c>
      <x:c r="S10" s="110" t="n">
        <x:f>L10+N10-P10-R10</x:f>
        <x:v>17.437</x:v>
      </x:c>
      <x:c r="T10" s="114" t="n">
        <x:f>A10-2025-0.5</x:f>
        <x:v>5.5</x:v>
      </x:c>
      <x:c r="U10" s="117" t="n">
        <x:f>1/(1+'假设'!$B$11)^T10</x:f>
        <x:v>0.5361679812324078</x:v>
      </x:c>
      <x:c r="V10" s="119" t="n">
        <x:f>S10*U10</x:f>
        <x:v>9.349161088749495</x:v>
      </x:c>
    </x:row>
    <x:row r="11">
      <x:c r="A11" s="99" t="n">
        <x:v>2032</x:v>
      </x:c>
      <x:c r="B11" s="29" t="str">
        <x:v>E</x:v>
      </x:c>
      <x:c r="C11" s="102" t="n">
        <x:v>18200</x:v>
      </x:c>
      <x:c r="D11" s="105" t="n">
        <x:v>5750</x:v>
      </x:c>
      <x:c r="E11" s="107" t="n">
        <x:f>0.98*(C10+C11)/2</x:f>
        <x:v>17738</x:v>
      </x:c>
      <x:c r="F11" s="110" t="n">
        <x:f>E11*D11*365/100000000</x:f>
        <x:v>372.276275</x:v>
      </x:c>
      <x:c r="G11" s="85" t="n">
        <x:v>0.3787509692902133</x:v>
      </x:c>
      <x:c r="H11" s="110" t="n">
        <x:f>F11*G11</x:f>
        <x:v>141</x:v>
      </x:c>
      <x:c r="I11" s="85" t="n">
        <x:v>0.14893617021276595</x:v>
      </x:c>
      <x:c r="J11" s="110" t="n">
        <x:f>H11*I11</x:f>
        <x:v>21</x:v>
      </x:c>
      <x:c r="K11" s="85" t="n">
        <x:v>1</x:v>
      </x:c>
      <x:c r="L11" s="110" t="n">
        <x:f>J11*K11</x:f>
        <x:v>21</x:v>
      </x:c>
      <x:c r="M11" s="85" t="n">
        <x:v>0.013</x:v>
      </x:c>
      <x:c r="N11" s="110" t="n">
        <x:f>H11*M11</x:f>
        <x:v>1.833</x:v>
      </x:c>
      <x:c r="O11" s="85" t="n">
        <x:v>0.025</x:v>
      </x:c>
      <x:c r="P11" s="110" t="n">
        <x:f>H11*O11</x:f>
        <x:v>3.5250000000000004</x:v>
      </x:c>
      <x:c r="Q11" s="85" t="n">
        <x:v>0.009205673758865236</x:v>
      </x:c>
      <x:c r="R11" s="110" t="n">
        <x:f>H11*Q11</x:f>
        <x:v>1.2979999999999983</x:v>
      </x:c>
      <x:c r="S11" s="110" t="n">
        <x:f>L11+N11-P11-R11</x:f>
        <x:v>18.01</x:v>
      </x:c>
      <x:c r="T11" s="114" t="n">
        <x:f>A11-2025-0.5</x:f>
        <x:v>6.5</x:v>
      </x:c>
      <x:c r="U11" s="117" t="n">
        <x:f>1/(1+'假设'!$B$11)^T11</x:f>
        <x:v>0.4787214118146497</x:v>
      </x:c>
      <x:c r="V11" s="119" t="n">
        <x:f>S11*U11</x:f>
        <x:v>8.621772626781842</x:v>
      </x:c>
    </x:row>
    <x:row r="12">
      <x:c r="A12" s="99" t="n">
        <x:v>2033</x:v>
      </x:c>
      <x:c r="B12" s="29" t="str">
        <x:v>E</x:v>
      </x:c>
      <x:c r="C12" s="102" t="n">
        <x:v>18400</x:v>
      </x:c>
      <x:c r="D12" s="105" t="n">
        <x:v>5800</x:v>
      </x:c>
      <x:c r="E12" s="107" t="n">
        <x:f>0.98*(C11+C12)/2</x:f>
        <x:v>17934</x:v>
      </x:c>
      <x:c r="F12" s="110" t="n">
        <x:f>E12*D12*365/100000000</x:f>
        <x:v>379.66278</x:v>
      </x:c>
      <x:c r="G12" s="85" t="n">
        <x:v>0.3792839529858576</x:v>
      </x:c>
      <x:c r="H12" s="110" t="n">
        <x:f>F12*G12</x:f>
        <x:v>144</x:v>
      </x:c>
      <x:c r="I12" s="85" t="n">
        <x:v>0.14930555555555555</x:v>
      </x:c>
      <x:c r="J12" s="110" t="n">
        <x:f>H12*I12</x:f>
        <x:v>21.5</x:v>
      </x:c>
      <x:c r="K12" s="85" t="n">
        <x:v>1</x:v>
      </x:c>
      <x:c r="L12" s="110" t="n">
        <x:f>J12*K12</x:f>
        <x:v>21.5</x:v>
      </x:c>
      <x:c r="M12" s="85" t="n">
        <x:v>0.013</x:v>
      </x:c>
      <x:c r="N12" s="110" t="n">
        <x:f>H12*M12</x:f>
        <x:v>1.8719999999999999</x:v>
      </x:c>
      <x:c r="O12" s="85" t="n">
        <x:v>0.025</x:v>
      </x:c>
      <x:c r="P12" s="110" t="n">
        <x:f>H12*O12</x:f>
        <x:v>3.6</x:v>
      </x:c>
      <x:c r="Q12" s="85" t="n">
        <x:v>0.008249999999999992</x:v>
      </x:c>
      <x:c r="R12" s="110" t="n">
        <x:f>H12*Q12</x:f>
        <x:v>1.1879999999999988</x:v>
      </x:c>
      <x:c r="S12" s="110" t="n">
        <x:f>L12+N12-P12-R12</x:f>
        <x:v>18.584</x:v>
      </x:c>
      <x:c r="T12" s="114" t="n">
        <x:f>A12-2025-0.5</x:f>
        <x:v>7.5</x:v>
      </x:c>
      <x:c r="U12" s="117" t="n">
        <x:f>1/(1+'假设'!$B$11)^T12</x:f>
        <x:v>0.42742983197736584</x:v>
      </x:c>
      <x:c r="V12" s="119" t="n">
        <x:f>S12*U12</x:f>
        <x:v>7.943355997467367</x:v>
      </x:c>
    </x:row>
    <x:row r="13">
      <x:c r="A13" s="99" t="n">
        <x:v>2034</x:v>
      </x:c>
      <x:c r="B13" s="29" t="str">
        <x:v>E</x:v>
      </x:c>
      <x:c r="C13" s="102" t="n">
        <x:v>18400</x:v>
      </x:c>
      <x:c r="D13" s="105" t="n">
        <x:v>5850</x:v>
      </x:c>
      <x:c r="E13" s="107" t="n">
        <x:f>0.98*(C12+C13)/2</x:f>
        <x:v>18032</x:v>
      </x:c>
      <x:c r="F13" s="110" t="n">
        <x:f>E13*D13*365/100000000</x:f>
        <x:v>385.02828</x:v>
      </x:c>
      <x:c r="G13" s="85" t="n">
        <x:v>0.38179013759716557</x:v>
      </x:c>
      <x:c r="H13" s="110" t="n">
        <x:f>F13*G13</x:f>
        <x:v>147</x:v>
      </x:c>
      <x:c r="I13" s="85" t="n">
        <x:v>0.14965986394557823</x:v>
      </x:c>
      <x:c r="J13" s="110" t="n">
        <x:f>H13*I13</x:f>
        <x:v>22</x:v>
      </x:c>
      <x:c r="K13" s="85" t="n">
        <x:v>1</x:v>
      </x:c>
      <x:c r="L13" s="110" t="n">
        <x:f>J13*K13</x:f>
        <x:v>22</x:v>
      </x:c>
      <x:c r="M13" s="85" t="n">
        <x:v>0.013</x:v>
      </x:c>
      <x:c r="N13" s="110" t="n">
        <x:f>H13*M13</x:f>
        <x:v>1.9109999999999998</x:v>
      </x:c>
      <x:c r="O13" s="85" t="n">
        <x:v>0.025</x:v>
      </x:c>
      <x:c r="P13" s="110" t="n">
        <x:f>H13*O13</x:f>
        <x:v>3.6750000000000003</x:v>
      </x:c>
      <x:c r="Q13" s="85" t="n">
        <x:v>0.007333333333333329</x:v>
      </x:c>
      <x:c r="R13" s="110" t="n">
        <x:f>H13*Q13</x:f>
        <x:v>1.0779999999999994</x:v>
      </x:c>
      <x:c r="S13" s="110" t="n">
        <x:f>L13+N13-P13-R13</x:f>
        <x:v>19.158</x:v>
      </x:c>
      <x:c r="T13" s="114" t="n">
        <x:f>A13-2025-0.5</x:f>
        <x:v>8.5</x:v>
      </x:c>
      <x:c r="U13" s="117" t="n">
        <x:f>1/(1+'假设'!$B$11)^T13</x:f>
        <x:v>0.38163377855121944</x:v>
      </x:c>
      <x:c r="V13" s="119" t="n">
        <x:f>S13*U13</x:f>
        <x:v>7.311339929484262</x:v>
      </x:c>
    </x:row>
    <x:row r="14">
      <x:c r="A14" s="100" t="n">
        <x:v>2035</x:v>
      </x:c>
      <x:c r="B14" s="32" t="str">
        <x:v>E</x:v>
      </x:c>
      <x:c r="C14" s="103" t="n">
        <x:v>18400</x:v>
      </x:c>
      <x:c r="D14" s="106" t="n">
        <x:v>5900</x:v>
      </x:c>
      <x:c r="E14" s="108" t="n">
        <x:f>0.98*(C13+C14)/2</x:f>
        <x:v>18032</x:v>
      </x:c>
      <x:c r="F14" s="111" t="n">
        <x:f>E14*D14*365/100000000</x:f>
        <x:v>388.31912</x:v>
      </x:c>
      <x:c r="G14" s="113" t="n">
        <x:v>0.3862802326086854</x:v>
      </x:c>
      <x:c r="H14" s="111" t="n">
        <x:f>F14*G14</x:f>
        <x:v>150</x:v>
      </x:c>
      <x:c r="I14" s="113" t="n">
        <x:v>0.15</x:v>
      </x:c>
      <x:c r="J14" s="111" t="n">
        <x:f>H14*I14</x:f>
        <x:v>22.5</x:v>
      </x:c>
      <x:c r="K14" s="113" t="n">
        <x:v>1</x:v>
      </x:c>
      <x:c r="L14" s="111" t="n">
        <x:f>J14*K14</x:f>
        <x:v>22.5</x:v>
      </x:c>
      <x:c r="M14" s="113" t="n">
        <x:v>0.013</x:v>
      </x:c>
      <x:c r="N14" s="111" t="n">
        <x:f>H14*M14</x:f>
        <x:v>1.95</x:v>
      </x:c>
      <x:c r="O14" s="113" t="n">
        <x:v>0.025</x:v>
      </x:c>
      <x:c r="P14" s="111" t="n">
        <x:f>H14*O14</x:f>
        <x:v>3.75</x:v>
      </x:c>
      <x:c r="Q14" s="113" t="n">
        <x:v>0.006459999999999984</x:v>
      </x:c>
      <x:c r="R14" s="111" t="n">
        <x:f>H14*Q14</x:f>
        <x:v>0.9689999999999976</x:v>
      </x:c>
      <x:c r="S14" s="111" t="n">
        <x:f>L14+N14-P14-R14</x:f>
        <x:v>19.731</x:v>
      </x:c>
      <x:c r="T14" s="115" t="n">
        <x:f>A14-2025-0.5</x:f>
        <x:v>9.5</x:v>
      </x:c>
      <x:c r="U14" s="118" t="n">
        <x:f>1/(1+'假设'!$B$11)^T14</x:f>
        <x:v>0.34074444513501734</x:v>
      </x:c>
      <x:c r="V14" s="120" t="n">
        <x:f>S14*U14</x:f>
        <x:v>6.723228646959027</x:v>
      </x:c>
    </x:row>
    <x:row r="16">
      <x:c r="A16" s="21" t="str">
        <x:v>十年DCF（年中折现）</x:v>
      </x:c>
      <x:c r="B16" s="21" t="str">
        <x:v>十年DCF（年中折现）</x:v>
      </x:c>
      <x:c r="C16" s="21" t="str">
        <x:v>十年DCF（年中折现）</x:v>
      </x:c>
      <x:c r="D16" s="21" t="str">
        <x:v>十年DCF（年中折现）</x:v>
      </x:c>
      <x:c r="E16" s="21" t="str">
        <x:v>十年DCF（年中折现）</x:v>
      </x:c>
      <x:c r="F16" s="21" t="str">
        <x:v>十年DCF（年中折现）</x:v>
      </x:c>
      <x:c r="G16" s="21" t="str">
        <x:v>十年DCF（年中折现）</x:v>
      </x:c>
      <x:c r="H16" s="21" t="str">
        <x:v>十年DCF（年中折现）</x:v>
      </x:c>
      <x:c r="J16" s="21" t="str">
        <x:v>2028年正常化PE</x:v>
      </x:c>
      <x:c r="K16" s="21" t="str">
        <x:v>2028年正常化PE</x:v>
      </x:c>
      <x:c r="L16" s="21" t="str">
        <x:v>2028年正常化PE</x:v>
      </x:c>
      <x:c r="M16" s="21" t="str">
        <x:v>2028年正常化PE</x:v>
      </x:c>
      <x:c r="N16" s="21" t="str">
        <x:v>2028年正常化PE</x:v>
      </x:c>
      <x:c r="O16" s="21" t="str">
        <x:v>2028年正常化PE</x:v>
      </x:c>
      <x:c r="P16" s="21" t="str">
        <x:v>2028年正常化PE</x:v>
      </x:c>
      <x:c r="R16" s="21" t="str">
        <x:v>成熟期FCF资本化</x:v>
      </x:c>
      <x:c r="S16" s="21" t="str">
        <x:v>成熟期FCF资本化</x:v>
      </x:c>
      <x:c r="T16" s="21" t="str">
        <x:v>成熟期FCF资本化</x:v>
      </x:c>
      <x:c r="U16" s="21" t="str">
        <x:v>成熟期FCF资本化</x:v>
      </x:c>
      <x:c r="V16" s="21" t="str">
        <x:v>成熟期FCF资本化</x:v>
      </x:c>
    </x:row>
    <x:row r="17">
      <x:c r="A17" s="77" t="str">
        <x:v>项目</x:v>
      </x:c>
      <x:c r="B17" s="77" t="str">
        <x:v>数值</x:v>
      </x:c>
      <x:c r="J17" s="77" t="str">
        <x:v>项目</x:v>
      </x:c>
      <x:c r="K17" s="77" t="str">
        <x:v>数值</x:v>
      </x:c>
      <x:c r="R17" s="77" t="str">
        <x:v>项目</x:v>
      </x:c>
      <x:c r="S17" s="77" t="str">
        <x:v>数值</x:v>
      </x:c>
    </x:row>
    <x:row r="18">
      <x:c r="A18" s="78" t="str">
        <x:v>明确期FCFF现值</x:v>
      </x:c>
      <x:c r="B18" s="119" t="n">
        <x:f>SUM(V5:V14)</x:f>
        <x:v>107.0374251107261</x:v>
      </x:c>
      <x:c r="J18" s="78" t="str">
        <x:v>2028调整利润</x:v>
      </x:c>
      <x:c r="K18" s="119" t="n">
        <x:f>J7</x:f>
        <x:v>20.484227</x:v>
      </x:c>
      <x:c r="R18" s="78" t="str">
        <x:v>2030 FCFF</x:v>
      </x:c>
      <x:c r="S18" s="119" t="n">
        <x:f>S9</x:f>
        <x:v>16.862</x:v>
      </x:c>
    </x:row>
    <x:row r="19">
      <x:c r="A19" s="78" t="str">
        <x:v>2035终值</x:v>
      </x:c>
      <x:c r="B19" s="119" t="n">
        <x:f>S14*(1+'假设'!$B$12)/('假设'!$B$11-'假设'!$B$12)</x:f>
        <x:v>190.733</x:v>
      </x:c>
      <x:c r="J19" s="78" t="str">
        <x:v>退出PE</x:v>
      </x:c>
      <x:c r="K19" s="126" t="n">
        <x:f>'假设'!$B$13</x:f>
        <x:v>12</x:v>
      </x:c>
      <x:c r="R19" s="78" t="str">
        <x:v>等效资本化收益率</x:v>
      </x:c>
      <x:c r="S19" s="127" t="n">
        <x:f>'假设'!$B$14</x:f>
        <x:v>0.0489835</x:v>
      </x:c>
    </x:row>
    <x:row r="20">
      <x:c r="A20" s="78" t="str">
        <x:v>终值现值</x:v>
      </x:c>
      <x:c r="B20" s="119" t="n">
        <x:f>B19/(1+'假设'!$B$11)^9.5</x:f>
        <x:v>64.99121025393727</x:v>
      </x:c>
      <x:c r="J20" s="78" t="str">
        <x:v>2028股权价值</x:v>
      </x:c>
      <x:c r="K20" s="119" t="n">
        <x:f>K18*K19</x:f>
        <x:v>245.810724</x:v>
      </x:c>
      <x:c r="R20" s="78" t="str">
        <x:v>2030企业价值</x:v>
      </x:c>
      <x:c r="S20" s="119" t="n">
        <x:f>S18/S19</x:f>
        <x:v>344.2383659803811</x:v>
      </x:c>
    </x:row>
    <x:row r="21">
      <x:c r="A21" s="78" t="str">
        <x:v>企业价值</x:v>
      </x:c>
      <x:c r="B21" s="119" t="n">
        <x:f>SUM(B18,B20)</x:f>
        <x:v>172.0286353646634</x:v>
      </x:c>
      <x:c r="J21" s="78" t="str">
        <x:v>折现年数</x:v>
      </x:c>
      <x:c r="K21" s="119" t="n">
        <x:v>3</x:v>
      </x:c>
      <x:c r="R21" s="78" t="str">
        <x:v>折现后企业价值</x:v>
      </x:c>
      <x:c r="S21" s="123" t="n">
        <x:f>S20/(1+'假设'!$B$11)^'假设'!$B$15</x:f>
        <x:v>209.07397284952282</x:v>
      </x:c>
    </x:row>
    <x:row r="22">
      <x:c r="A22" s="78" t="str">
        <x:v>估值净金融资产</x:v>
      </x:c>
      <x:c r="B22" s="123" t="n">
        <x:f>'假设'!$B$6</x:f>
        <x:v>26.2</x:v>
      </x:c>
      <x:c r="J22" s="78" t="str">
        <x:v>现值股权</x:v>
      </x:c>
      <x:c r="K22" s="119" t="n">
        <x:f>K20/(1+'假设'!$B$11)^K21</x:f>
        <x:v>174.96321804391394</x:v>
      </x:c>
      <x:c r="R22" s="78" t="str">
        <x:v>加净金融资产</x:v>
      </x:c>
      <x:c r="S22" s="123" t="n">
        <x:f>SUM(S21,B22)</x:f>
        <x:v>235.2739728495228</x:v>
      </x:c>
    </x:row>
    <x:row r="23">
      <x:c r="A23" s="78" t="str">
        <x:v>股权价值</x:v>
      </x:c>
      <x:c r="B23" s="123" t="n">
        <x:f>SUM(B21:B22)</x:f>
        <x:v>198.22863536466338</x:v>
      </x:c>
      <x:c r="J23" s="130" t="str">
        <x:v>模型PE每股价值</x:v>
      </x:c>
      <x:c r="K23" s="131" t="n">
        <x:f>K22*'假设'!$B$5/B24</x:f>
        <x:v>8.499999992157198</x:v>
      </x:c>
      <x:c r="R23" s="130" t="str">
        <x:v>模型每股价值</x:v>
      </x:c>
      <x:c r="S23" s="131" t="n">
        <x:f>S22*'假设'!$B$5/B24</x:f>
        <x:v>11.42999534264282</x:v>
      </x:c>
    </x:row>
    <x:row r="24">
      <x:c r="A24" s="78" t="str">
        <x:v>稀释后股份</x:v>
      </x:c>
      <x:c r="B24" s="123" t="n">
        <x:f>('假设'!$B$7+'假设'!$B$8*'假设'!$B$9)*(1+'假设'!$B$10)</x:f>
        <x:v>23.8567494</x:v>
      </x:c>
      <x:c r="J24" s="90" t="str">
        <x:v>报告PE每股价值</x:v>
      </x:c>
      <x:c r="K24" s="125" t="n">
        <x:f>'假设'!$B$17</x:f>
        <x:v>8.5</x:v>
      </x:c>
      <x:c r="R24" s="90" t="str">
        <x:v>报告每股价值</x:v>
      </x:c>
      <x:c r="S24" s="125" t="n">
        <x:f>'假设'!$B$18</x:f>
        <x:v>11.43</x:v>
      </x:c>
    </x:row>
    <x:row r="25">
      <x:c r="A25" s="130" t="str">
        <x:v>模型DCF每股价值</x:v>
      </x:c>
      <x:c r="B25" s="131" t="n">
        <x:f>B23*'假设'!$B$5/B24</x:f>
        <x:v>9.630272110233292</x:v>
      </x:c>
    </x:row>
    <x:row r="26">
      <x:c r="A26" s="90" t="str">
        <x:v>报告DCF每股价值</x:v>
      </x:c>
      <x:c r="B26" s="125" t="n">
        <x:f>'假设'!$B$16</x:f>
        <x:v>9.63</x:v>
      </x:c>
    </x:row>
  </x:sheetData>
  <x:mergeCells>
    <x:mergeCell ref="A1:V1"/>
    <x:mergeCell ref="A16:H16"/>
    <x:mergeCell ref="J16:P16"/>
    <x:mergeCell ref="R16:V16"/>
  </x:mergeCells>
  <x:pageMargins left="0.7" right="0.7" top="0.75" bottom="0.75" header="0.3" footer="0.3"/>
  <x:legacyDrawing xmlns:r="http://schemas.openxmlformats.org/officeDocument/2006/relationships" r:id="Rd48f8c28e78748fe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8" hidden="0" customWidth="1"/>
    <x:col min="3" max="3" width="13" hidden="0" customWidth="1"/>
    <x:col min="4" max="4" width="13" hidden="0" customWidth="1"/>
    <x:col min="5" max="5" width="13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3" hidden="0" customWidth="1"/>
    <x:col min="12" max="12" width="12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  <x:col min="17" max="17" width="11" hidden="0" customWidth="1"/>
    <x:col min="18" max="18" width="12" hidden="0" customWidth="1"/>
    <x:col min="19" max="19" width="12" hidden="0" customWidth="1"/>
    <x:col min="20" max="20" width="11" hidden="0" customWidth="1"/>
    <x:col min="21" max="21" width="11" hidden="0" customWidth="1"/>
    <x:col min="22" max="22" width="11" hidden="0" customWidth="1"/>
  </x:cols>
  <x:sheetData>
    <x:row r="1" ht="30" customHeight="1">
      <x:c r="A1" s="4" t="str">
        <x:v>基准情景：经营预测与估值</x:v>
      </x:c>
      <x:c r="B1" s="4" t="str">
        <x:v>基准情景：经营预测与估值</x:v>
      </x:c>
      <x:c r="C1" s="4" t="str">
        <x:v>基准情景：经营预测与估值</x:v>
      </x:c>
      <x:c r="D1" s="4" t="str">
        <x:v>基准情景：经营预测与估值</x:v>
      </x:c>
      <x:c r="E1" s="4" t="str">
        <x:v>基准情景：经营预测与估值</x:v>
      </x:c>
      <x:c r="F1" s="4" t="str">
        <x:v>基准情景：经营预测与估值</x:v>
      </x:c>
      <x:c r="G1" s="4" t="str">
        <x:v>基准情景：经营预测与估值</x:v>
      </x:c>
      <x:c r="H1" s="4" t="str">
        <x:v>基准情景：经营预测与估值</x:v>
      </x:c>
      <x:c r="I1" s="4" t="str">
        <x:v>基准情景：经营预测与估值</x:v>
      </x:c>
      <x:c r="J1" s="4" t="str">
        <x:v>基准情景：经营预测与估值</x:v>
      </x:c>
      <x:c r="K1" s="4" t="str">
        <x:v>基准情景：经营预测与估值</x:v>
      </x:c>
      <x:c r="L1" s="4" t="str">
        <x:v>基准情景：经营预测与估值</x:v>
      </x:c>
      <x:c r="M1" s="4" t="str">
        <x:v>基准情景：经营预测与估值</x:v>
      </x:c>
      <x:c r="N1" s="4" t="str">
        <x:v>基准情景：经营预测与估值</x:v>
      </x:c>
      <x:c r="O1" s="4" t="str">
        <x:v>基准情景：经营预测与估值</x:v>
      </x:c>
      <x:c r="P1" s="4" t="str">
        <x:v>基准情景：经营预测与估值</x:v>
      </x:c>
      <x:c r="Q1" s="4" t="str">
        <x:v>基准情景：经营预测与估值</x:v>
      </x:c>
      <x:c r="R1" s="4" t="str">
        <x:v>基准情景：经营预测与估值</x:v>
      </x:c>
      <x:c r="S1" s="4" t="str">
        <x:v>基准情景：经营预测与估值</x:v>
      </x:c>
      <x:c r="T1" s="4" t="str">
        <x:v>基准情景：经营预测与估值</x:v>
      </x:c>
      <x:c r="U1" s="4" t="str">
        <x:v>基准情景：经营预测与估值</x:v>
      </x:c>
      <x:c r="V1" s="4" t="str">
        <x:v>基准情景：经营预测与估值</x:v>
      </x:c>
    </x:row>
    <x:row r="3">
      <x:c r="A3" s="77" t="str">
        <x:v>年度</x:v>
      </x:c>
      <x:c r="B3" s="77" t="str">
        <x:v>阶段</x:v>
      </x:c>
      <x:c r="C3" s="77" t="str">
        <x:v>期末门店</x:v>
      </x:c>
      <x:c r="D3" s="77" t="str">
        <x:v>日均GMV</x:v>
      </x:c>
      <x:c r="E3" s="77" t="str">
        <x:v>加权活跃门店</x:v>
      </x:c>
      <x:c r="F3" s="77" t="str">
        <x:v>GMV</x:v>
      </x:c>
      <x:c r="G3" s="77" t="str">
        <x:v>收入/GMV</x:v>
      </x:c>
      <x:c r="H3" s="77" t="str">
        <x:v>收入</x:v>
      </x:c>
      <x:c r="I3" s="77" t="str">
        <x:v>调整利润率</x:v>
      </x:c>
      <x:c r="J3" s="77" t="str">
        <x:v>调整利润</x:v>
      </x:c>
      <x:c r="K3" s="77" t="str">
        <x:v>NOPAT转换率</x:v>
      </x:c>
      <x:c r="L3" s="77" t="str">
        <x:v>NOPAT</x:v>
      </x:c>
      <x:c r="M3" s="77" t="str">
        <x:v>折旧率</x:v>
      </x:c>
      <x:c r="N3" s="77" t="str">
        <x:v>折旧</x:v>
      </x:c>
      <x:c r="O3" s="77" t="str">
        <x:v>资本开支率</x:v>
      </x:c>
      <x:c r="P3" s="77" t="str">
        <x:v>资本开支</x:v>
      </x:c>
      <x:c r="Q3" s="77" t="str">
        <x:v>ΔNWC率</x:v>
      </x:c>
      <x:c r="R3" s="77" t="str">
        <x:v>ΔNWC</x:v>
      </x:c>
      <x:c r="S3" s="77" t="str">
        <x:v>FCFF</x:v>
      </x:c>
      <x:c r="T3" s="77" t="str">
        <x:v>折现期</x:v>
      </x:c>
      <x:c r="U3" s="77" t="str">
        <x:v>折现因子</x:v>
      </x:c>
      <x:c r="V3" s="77" t="str">
        <x:v>FCFF现值</x:v>
      </x:c>
    </x:row>
    <x:row r="4">
      <x:c r="A4" s="99" t="n">
        <x:v>2025</x:v>
      </x:c>
      <x:c r="B4" s="29" t="str">
        <x:v>A</x:v>
      </x:c>
      <x:c r="C4" s="101" t="n">
        <x:v>13554</x:v>
      </x:c>
      <x:c r="D4" s="104" t="n">
        <x:v>7800</x:v>
      </x:c>
      <x:c r="E4" s="101" t="n">
        <x:v>11435.2</x:v>
      </x:c>
      <x:c r="F4" s="109" t="n">
        <x:v>327.322092</x:v>
      </x:c>
      <x:c r="G4" s="112" t="n">
        <x:v>0.3945280295959981</x:v>
      </x:c>
      <x:c r="H4" s="109" t="n">
        <x:v>129.13774</x:v>
      </x:c>
      <x:c r="I4" s="112" t="n">
        <x:v>0.19938160602779634</x:v>
      </x:c>
      <x:c r="J4" s="109" t="n">
        <x:v>25.74769</x:v>
      </x:c>
      <x:c r="K4" s="112" t="n">
        <x:v>1</x:v>
      </x:c>
      <x:c r="L4" s="109" t="n">
        <x:v>25.74769</x:v>
      </x:c>
      <x:c r="M4" s="112" t="n">
        <x:v>0.0128</x:v>
      </x:c>
      <x:c r="N4" s="109" t="n">
        <x:v>1.65</x:v>
      </x:c>
      <x:c r="O4" s="112" t="n">
        <x:v>0.0192</x:v>
      </x:c>
      <x:c r="P4" s="109" t="n">
        <x:v>2.483</x:v>
      </x:c>
      <x:c r="Q4" s="112" t="n">
        <x:v>0.03185745700675883</x:v>
      </x:c>
      <x:c r="R4" s="109" t="n">
        <x:v>4.114</x:v>
      </x:c>
      <x:c r="S4" s="110" t="n">
        <x:f>L4+N4-P4-R4</x:f>
        <x:v>20.800689999999996</x:v>
      </x:c>
      <x:c r="T4" s="114"/>
      <x:c r="U4" s="116"/>
      <x:c r="V4" s="119"/>
    </x:row>
    <x:row r="5">
      <x:c r="A5" s="99" t="n">
        <x:v>2026</x:v>
      </x:c>
      <x:c r="B5" s="29" t="str">
        <x:v>E</x:v>
      </x:c>
      <x:c r="C5" s="102" t="n">
        <x:v>15500</x:v>
      </x:c>
      <x:c r="D5" s="105" t="n">
        <x:v>7900</x:v>
      </x:c>
      <x:c r="E5" s="107" t="n">
        <x:f>0.98*(C4+C5)/2</x:f>
        <x:v>14236.46</x:v>
      </x:c>
      <x:c r="F5" s="110" t="n">
        <x:f>E5*D5*365/100000000</x:f>
        <x:v>410.5083241</x:v>
      </x:c>
      <x:c r="G5" s="85" t="n">
        <x:v>0.3780678512190004</x:v>
      </x:c>
      <x:c r="H5" s="110" t="n">
        <x:f>F5*G5</x:f>
        <x:v>155.2</x:v>
      </x:c>
      <x:c r="I5" s="85" t="n">
        <x:v>0.19329896907216496</x:v>
      </x:c>
      <x:c r="J5" s="110" t="n">
        <x:f>H5*I5</x:f>
        <x:v>30</x:v>
      </x:c>
      <x:c r="K5" s="85" t="n">
        <x:v>1</x:v>
      </x:c>
      <x:c r="L5" s="110" t="n">
        <x:f>J5*K5</x:f>
        <x:v>30</x:v>
      </x:c>
      <x:c r="M5" s="85" t="n">
        <x:v>0.013</x:v>
      </x:c>
      <x:c r="N5" s="110" t="n">
        <x:f>H5*M5</x:f>
        <x:v>2.0176</x:v>
      </x:c>
      <x:c r="O5" s="85" t="n">
        <x:v>0.032</x:v>
      </x:c>
      <x:c r="P5" s="110" t="n">
        <x:f>H5*O5</x:f>
        <x:v>4.9664</x:v>
      </x:c>
      <x:c r="Q5" s="85" t="n">
        <x:v>0.0041958762886598125</x:v>
      </x:c>
      <x:c r="R5" s="110" t="n">
        <x:f>H5*Q5</x:f>
        <x:v>0.6512000000000029</x:v>
      </x:c>
      <x:c r="S5" s="110" t="n">
        <x:f>L5+N5-P5-R5</x:f>
        <x:v>26.4</x:v>
      </x:c>
      <x:c r="T5" s="114" t="n">
        <x:f>A5-2025-0.5</x:f>
        <x:v>0.5</x:v>
      </x:c>
      <x:c r="U5" s="117" t="n">
        <x:f>1/(1+'假设'!$C$11)^T5</x:f>
        <x:v>0.9513029883089882</x:v>
      </x:c>
      <x:c r="V5" s="119" t="n">
        <x:f>S5*U5</x:f>
        <x:v>25.114398891357286</x:v>
      </x:c>
    </x:row>
    <x:row r="6">
      <x:c r="A6" s="99" t="n">
        <x:v>2027</x:v>
      </x:c>
      <x:c r="B6" s="29" t="str">
        <x:v>E</x:v>
      </x:c>
      <x:c r="C6" s="102" t="n">
        <x:v>17200</x:v>
      </x:c>
      <x:c r="D6" s="105" t="n">
        <x:v>7400</x:v>
      </x:c>
      <x:c r="E6" s="107" t="n">
        <x:f>0.98*(C5+C6)/2</x:f>
        <x:v>16023</x:v>
      </x:c>
      <x:c r="F6" s="110" t="n">
        <x:f>E6*D6*365/100000000</x:f>
        <x:v>432.78123</x:v>
      </x:c>
      <x:c r="G6" s="85" t="n">
        <x:v>0.390497526891358</x:v>
      </x:c>
      <x:c r="H6" s="110" t="n">
        <x:f>F6*G6</x:f>
        <x:v>169</x:v>
      </x:c>
      <x:c r="I6" s="85" t="n">
        <x:v>0.18757396449704142</x:v>
      </x:c>
      <x:c r="J6" s="110" t="n">
        <x:f>H6*I6</x:f>
        <x:v>31.7</x:v>
      </x:c>
      <x:c r="K6" s="85" t="n">
        <x:v>1</x:v>
      </x:c>
      <x:c r="L6" s="110" t="n">
        <x:f>J6*K6</x:f>
        <x:v>31.7</x:v>
      </x:c>
      <x:c r="M6" s="85" t="n">
        <x:v>0.013</x:v>
      </x:c>
      <x:c r="N6" s="110" t="n">
        <x:f>H6*M6</x:f>
        <x:v>2.197</x:v>
      </x:c>
      <x:c r="O6" s="85" t="n">
        <x:v>0.025</x:v>
      </x:c>
      <x:c r="P6" s="110" t="n">
        <x:f>H6*O6</x:f>
        <x:v>4.2250000000000005</x:v>
      </x:c>
      <x:c r="Q6" s="85" t="n">
        <x:v>0.013443786982248511</x:v>
      </x:c>
      <x:c r="R6" s="110" t="n">
        <x:f>H6*Q6</x:f>
        <x:v>2.2719999999999985</x:v>
      </x:c>
      <x:c r="S6" s="110" t="n">
        <x:f>L6+N6-P6-R6</x:f>
        <x:v>27.4</x:v>
      </x:c>
      <x:c r="T6" s="114" t="n">
        <x:f>A6-2025-0.5</x:f>
        <x:v>1.5</x:v>
      </x:c>
      <x:c r="U6" s="117" t="n">
        <x:f>1/(1+'假设'!$C$11)^T6</x:f>
        <x:v>0.8609076817275911</x:v>
      </x:c>
      <x:c r="V6" s="119" t="n">
        <x:f>S6*U6</x:f>
        <x:v>23.588870479335995</x:v>
      </x:c>
    </x:row>
    <x:row r="7">
      <x:c r="A7" s="99" t="n">
        <x:v>2028</x:v>
      </x:c>
      <x:c r="B7" s="29" t="str">
        <x:v>E</x:v>
      </x:c>
      <x:c r="C7" s="102" t="n">
        <x:v>18800</x:v>
      </x:c>
      <x:c r="D7" s="105" t="n">
        <x:v>7000</x:v>
      </x:c>
      <x:c r="E7" s="107" t="n">
        <x:f>0.98*(C6+C7)/2</x:f>
        <x:v>17640</x:v>
      </x:c>
      <x:c r="F7" s="110" t="n">
        <x:f>E7*D7*365/100000000</x:f>
        <x:v>450.702</x:v>
      </x:c>
      <x:c r="G7" s="85" t="n">
        <x:v>0.4015957328789311</x:v>
      </x:c>
      <x:c r="H7" s="110" t="n">
        <x:f>F7*G7</x:f>
        <x:v>181</x:v>
      </x:c>
      <x:c r="I7" s="85" t="n">
        <x:v>0.18750106077348067</x:v>
      </x:c>
      <x:c r="J7" s="110" t="n">
        <x:f>H7*I7</x:f>
        <x:v>33.937692</x:v>
      </x:c>
      <x:c r="K7" s="85" t="n">
        <x:v>1</x:v>
      </x:c>
      <x:c r="L7" s="110" t="n">
        <x:f>J7*K7</x:f>
        <x:v>33.937692</x:v>
      </x:c>
      <x:c r="M7" s="85" t="n">
        <x:v>0.013</x:v>
      </x:c>
      <x:c r="N7" s="110" t="n">
        <x:f>H7*M7</x:f>
        <x:v>2.3529999999999998</x:v>
      </x:c>
      <x:c r="O7" s="85" t="n">
        <x:v>0.025</x:v>
      </x:c>
      <x:c r="P7" s="110" t="n">
        <x:f>H7*O7</x:f>
        <x:v>4.525</x:v>
      </x:c>
      <x:c r="Q7" s="85" t="n">
        <x:v>0.01804249723756907</x:v>
      </x:c>
      <x:c r="R7" s="110" t="n">
        <x:f>H7*Q7</x:f>
        <x:v>3.265692000000002</x:v>
      </x:c>
      <x:c r="S7" s="110" t="n">
        <x:f>L7+N7-P7-R7</x:f>
        <x:v>28.5</x:v>
      </x:c>
      <x:c r="T7" s="114" t="n">
        <x:f>A7-2025-0.5</x:f>
        <x:v>2.5</x:v>
      </x:c>
      <x:c r="U7" s="117" t="n">
        <x:f>1/(1+'假设'!$C$11)^T7</x:f>
        <x:v>0.7791019744141096</x:v>
      </x:c>
      <x:c r="V7" s="119" t="n">
        <x:f>S7*U7</x:f>
        <x:v>22.20440627080212</x:v>
      </x:c>
    </x:row>
    <x:row r="8">
      <x:c r="A8" s="99" t="n">
        <x:v>2029</x:v>
      </x:c>
      <x:c r="B8" s="29" t="str">
        <x:v>E</x:v>
      </x:c>
      <x:c r="C8" s="102" t="n">
        <x:v>20300</x:v>
      </x:c>
      <x:c r="D8" s="105" t="n">
        <x:v>6700</x:v>
      </x:c>
      <x:c r="E8" s="107" t="n">
        <x:f>0.98*(C7+C8)/2</x:f>
        <x:v>19159</x:v>
      </x:c>
      <x:c r="F8" s="110" t="n">
        <x:f>E8*D8*365/100000000</x:f>
        <x:v>468.533345</x:v>
      </x:c>
      <x:c r="G8" s="85" t="n">
        <x:v>0.40552076394904185</x:v>
      </x:c>
      <x:c r="H8" s="110" t="n">
        <x:f>F8*G8</x:f>
        <x:v>190</x:v>
      </x:c>
      <x:c r="I8" s="85" t="n">
        <x:v>0.1831578947368421</x:v>
      </x:c>
      <x:c r="J8" s="110" t="n">
        <x:f>H8*I8</x:f>
        <x:v>34.8</x:v>
      </x:c>
      <x:c r="K8" s="85" t="n">
        <x:v>1</x:v>
      </x:c>
      <x:c r="L8" s="110" t="n">
        <x:f>J8*K8</x:f>
        <x:v>34.8</x:v>
      </x:c>
      <x:c r="M8" s="85" t="n">
        <x:v>0.013</x:v>
      </x:c>
      <x:c r="N8" s="110" t="n">
        <x:f>H8*M8</x:f>
        <x:v>2.4699999999999998</x:v>
      </x:c>
      <x:c r="O8" s="85" t="n">
        <x:v>0.025</x:v>
      </x:c>
      <x:c r="P8" s="110" t="n">
        <x:f>H8*O8</x:f>
        <x:v>4.75</x:v>
      </x:c>
      <x:c r="Q8" s="85" t="n">
        <x:v>0.00799999999999998</x:v>
      </x:c>
      <x:c r="R8" s="110" t="n">
        <x:f>H8*Q8</x:f>
        <x:v>1.519999999999996</x:v>
      </x:c>
      <x:c r="S8" s="110" t="n">
        <x:f>L8+N8-P8-R8</x:f>
        <x:v>31</x:v>
      </x:c>
      <x:c r="T8" s="114" t="n">
        <x:f>A8-2025-0.5</x:f>
        <x:v>3.5</x:v>
      </x:c>
      <x:c r="U8" s="117" t="n">
        <x:f>1/(1+'假设'!$C$11)^T8</x:f>
        <x:v>0.7050696601032667</x:v>
      </x:c>
      <x:c r="V8" s="119" t="n">
        <x:f>S8*U8</x:f>
        <x:v>21.857159463201267</x:v>
      </x:c>
    </x:row>
    <x:row r="9">
      <x:c r="A9" s="99" t="n">
        <x:v>2030</x:v>
      </x:c>
      <x:c r="B9" s="29" t="str">
        <x:v>E</x:v>
      </x:c>
      <x:c r="C9" s="102" t="n">
        <x:v>22300</x:v>
      </x:c>
      <x:c r="D9" s="105" t="n">
        <x:v>6500</x:v>
      </x:c>
      <x:c r="E9" s="107" t="n">
        <x:f>0.98*(C8+C9)/2</x:f>
        <x:v>20874</x:v>
      </x:c>
      <x:c r="F9" s="110" t="n">
        <x:f>E9*D9*365/100000000</x:f>
        <x:v>495.23565</x:v>
      </x:c>
      <x:c r="G9" s="85" t="n">
        <x:v>0.3985981219243808</x:v>
      </x:c>
      <x:c r="H9" s="110" t="n">
        <x:f>F9*G9</x:f>
        <x:v>197.4</x:v>
      </x:c>
      <x:c r="I9" s="85" t="n">
        <x:v>0.18490374873353596</x:v>
      </x:c>
      <x:c r="J9" s="110" t="n">
        <x:f>H9*I9</x:f>
        <x:v>36.5</x:v>
      </x:c>
      <x:c r="K9" s="85" t="n">
        <x:v>1</x:v>
      </x:c>
      <x:c r="L9" s="110" t="n">
        <x:f>J9*K9</x:f>
        <x:v>36.5</x:v>
      </x:c>
      <x:c r="M9" s="85" t="n">
        <x:v>0.013</x:v>
      </x:c>
      <x:c r="N9" s="110" t="n">
        <x:f>H9*M9</x:f>
        <x:v>2.5662</x:v>
      </x:c>
      <x:c r="O9" s="85" t="n">
        <x:v>0.025</x:v>
      </x:c>
      <x:c r="P9" s="110" t="n">
        <x:f>H9*O9</x:f>
        <x:v>4.9350000000000005</x:v>
      </x:c>
      <x:c r="Q9" s="85" t="n">
        <x:v>0.00117122593718339</x:v>
      </x:c>
      <x:c r="R9" s="110" t="n">
        <x:f>H9*Q9</x:f>
        <x:v>0.2312000000000012</x:v>
      </x:c>
      <x:c r="S9" s="110" t="n">
        <x:f>L9+N9-P9-R9</x:f>
        <x:v>33.9</x:v>
      </x:c>
      <x:c r="T9" s="114" t="n">
        <x:f>A9-2025-0.5</x:f>
        <x:v>4.5</x:v>
      </x:c>
      <x:c r="U9" s="117" t="n">
        <x:f>1/(1+'假设'!$C$11)^T9</x:f>
        <x:v>0.6380720905911915</x:v>
      </x:c>
      <x:c r="V9" s="119" t="n">
        <x:f>S9*U9</x:f>
        <x:v>21.630643871041393</x:v>
      </x:c>
    </x:row>
    <x:row r="10">
      <x:c r="A10" s="99" t="n">
        <x:v>2031</x:v>
      </x:c>
      <x:c r="B10" s="29" t="str">
        <x:v>E</x:v>
      </x:c>
      <x:c r="C10" s="102" t="n">
        <x:v>23000</x:v>
      </x:c>
      <x:c r="D10" s="105" t="n">
        <x:v>6565</x:v>
      </x:c>
      <x:c r="E10" s="107" t="n">
        <x:f>0.98*(C9+C10)/2</x:f>
        <x:v>22197</x:v>
      </x:c>
      <x:c r="F10" s="110" t="n">
        <x:f>E10*D10*365/100000000</x:f>
        <x:v>531.89006325</x:v>
      </x:c>
      <x:c r="G10" s="85" t="n">
        <x:v>0.3844779478496866</x:v>
      </x:c>
      <x:c r="H10" s="110" t="n">
        <x:f>F10*G10</x:f>
        <x:v>204.5</x:v>
      </x:c>
      <x:c r="I10" s="85" t="n">
        <x:v>0.184841075794621</x:v>
      </x:c>
      <x:c r="J10" s="110" t="n">
        <x:f>H10*I10</x:f>
        <x:v>37.8</x:v>
      </x:c>
      <x:c r="K10" s="85" t="n">
        <x:v>1</x:v>
      </x:c>
      <x:c r="L10" s="110" t="n">
        <x:f>J10*K10</x:f>
        <x:v>37.8</x:v>
      </x:c>
      <x:c r="M10" s="85" t="n">
        <x:v>0.013</x:v>
      </x:c>
      <x:c r="N10" s="110" t="n">
        <x:f>H10*M10</x:f>
        <x:v>2.6585</x:v>
      </x:c>
      <x:c r="O10" s="85" t="n">
        <x:v>0.025</x:v>
      </x:c>
      <x:c r="P10" s="110" t="n">
        <x:f>H10*O10</x:f>
        <x:v>5.112500000000001</x:v>
      </x:c>
      <x:c r="Q10" s="85" t="n">
        <x:v>0.001691931540342316</x:v>
      </x:c>
      <x:c r="R10" s="110" t="n">
        <x:f>H10*Q10</x:f>
        <x:v>0.34600000000000364</x:v>
      </x:c>
      <x:c r="S10" s="110" t="n">
        <x:f>L10+N10-P10-R10</x:f>
        <x:v>35</x:v>
      </x:c>
      <x:c r="T10" s="114" t="n">
        <x:f>A10-2025-0.5</x:f>
        <x:v>5.5</x:v>
      </x:c>
      <x:c r="U10" s="117" t="n">
        <x:f>1/(1+'假设'!$C$11)^T10</x:f>
        <x:v>0.5774408059648792</x:v>
      </x:c>
      <x:c r="V10" s="119" t="n">
        <x:f>S10*U10</x:f>
        <x:v>20.21042820877077</x:v>
      </x:c>
    </x:row>
    <x:row r="11">
      <x:c r="A11" s="99" t="n">
        <x:v>2032</x:v>
      </x:c>
      <x:c r="B11" s="29" t="str">
        <x:v>E</x:v>
      </x:c>
      <x:c r="C11" s="102" t="n">
        <x:v>23600</x:v>
      </x:c>
      <x:c r="D11" s="105" t="n">
        <x:v>6631</x:v>
      </x:c>
      <x:c r="E11" s="107" t="n">
        <x:f>0.98*(C10+C11)/2</x:f>
        <x:v>22834</x:v>
      </x:c>
      <x:c r="F11" s="110" t="n">
        <x:f>E11*D11*365/100000000</x:f>
        <x:v>552.6547271</x:v>
      </x:c>
      <x:c r="G11" s="85" t="n">
        <x:v>0.38360297958989453</x:v>
      </x:c>
      <x:c r="H11" s="110" t="n">
        <x:f>F11*G11</x:f>
        <x:v>212</x:v>
      </x:c>
      <x:c r="I11" s="85" t="n">
        <x:v>0.1849056603773585</x:v>
      </x:c>
      <x:c r="J11" s="110" t="n">
        <x:f>H11*I11</x:f>
        <x:v>39.2</x:v>
      </x:c>
      <x:c r="K11" s="85" t="n">
        <x:v>1</x:v>
      </x:c>
      <x:c r="L11" s="110" t="n">
        <x:f>J11*K11</x:f>
        <x:v>39.2</x:v>
      </x:c>
      <x:c r="M11" s="85" t="n">
        <x:v>0.013</x:v>
      </x:c>
      <x:c r="N11" s="110" t="n">
        <x:f>H11*M11</x:f>
        <x:v>2.756</x:v>
      </x:c>
      <x:c r="O11" s="85" t="n">
        <x:v>0.025</x:v>
      </x:c>
      <x:c r="P11" s="110" t="n">
        <x:f>H11*O11</x:f>
        <x:v>5.300000000000001</x:v>
      </x:c>
      <x:c r="Q11" s="85" t="n">
        <x:v>0.0007358490566038015</x:v>
      </x:c>
      <x:c r="R11" s="110" t="n">
        <x:f>H11*Q11</x:f>
        <x:v>0.1560000000000059</x:v>
      </x:c>
      <x:c r="S11" s="110" t="n">
        <x:f>L11+N11-P11-R11</x:f>
        <x:v>36.5</x:v>
      </x:c>
      <x:c r="T11" s="114" t="n">
        <x:f>A11-2025-0.5</x:f>
        <x:v>6.5</x:v>
      </x:c>
      <x:c r="U11" s="117" t="n">
        <x:f>1/(1+'假设'!$C$11)^T11</x:f>
        <x:v>0.5225708651265876</x:v>
      </x:c>
      <x:c r="V11" s="119" t="n">
        <x:f>S11*U11</x:f>
        <x:v>19.073836577120446</x:v>
      </x:c>
    </x:row>
    <x:row r="12">
      <x:c r="A12" s="99" t="n">
        <x:v>2033</x:v>
      </x:c>
      <x:c r="B12" s="29" t="str">
        <x:v>E</x:v>
      </x:c>
      <x:c r="C12" s="102" t="n">
        <x:v>24200</x:v>
      </x:c>
      <x:c r="D12" s="105" t="n">
        <x:v>6697</x:v>
      </x:c>
      <x:c r="E12" s="107" t="n">
        <x:f>0.98*(C11+C12)/2</x:f>
        <x:v>23422</x:v>
      </x:c>
      <x:c r="F12" s="110" t="n">
        <x:f>E12*D12*365/100000000</x:f>
        <x:v>572.5285391</x:v>
      </x:c>
      <x:c r="G12" s="85" t="n">
        <x:v>0.3842603206223297</x:v>
      </x:c>
      <x:c r="H12" s="110" t="n">
        <x:f>F12*G12</x:f>
        <x:v>220</x:v>
      </x:c>
      <x:c r="I12" s="85" t="n">
        <x:v>0.18500000000000003</x:v>
      </x:c>
      <x:c r="J12" s="110" t="n">
        <x:f>H12*I12</x:f>
        <x:v>40.7</x:v>
      </x:c>
      <x:c r="K12" s="85" t="n">
        <x:v>1</x:v>
      </x:c>
      <x:c r="L12" s="110" t="n">
        <x:f>J12*K12</x:f>
        <x:v>40.7</x:v>
      </x:c>
      <x:c r="M12" s="85" t="n">
        <x:v>0.013</x:v>
      </x:c>
      <x:c r="N12" s="110" t="n">
        <x:f>H12*M12</x:f>
        <x:v>2.86</x:v>
      </x:c>
      <x:c r="O12" s="85" t="n">
        <x:v>0.025</x:v>
      </x:c>
      <x:c r="P12" s="110" t="n">
        <x:f>H12*O12</x:f>
        <x:v>5.5</x:v>
      </x:c>
      <x:c r="Q12" s="85" t="n">
        <x:v>0.00027272727272728304</x:v>
      </x:c>
      <x:c r="R12" s="110" t="n">
        <x:f>H12*Q12</x:f>
        <x:v>0.06000000000000227</x:v>
      </x:c>
      <x:c r="S12" s="110" t="n">
        <x:f>L12+N12-P12-R12</x:f>
        <x:v>38</x:v>
      </x:c>
      <x:c r="T12" s="114" t="n">
        <x:f>A12-2025-0.5</x:f>
        <x:v>7.5</x:v>
      </x:c>
      <x:c r="U12" s="117" t="n">
        <x:f>1/(1+'假设'!$C$11)^T12</x:f>
        <x:v>0.47291481006930997</x:v>
      </x:c>
      <x:c r="V12" s="119" t="n">
        <x:f>S12*U12</x:f>
        <x:v>17.970762782633777</x:v>
      </x:c>
    </x:row>
    <x:row r="13">
      <x:c r="A13" s="99" t="n">
        <x:v>2034</x:v>
      </x:c>
      <x:c r="B13" s="29" t="str">
        <x:v>E</x:v>
      </x:c>
      <x:c r="C13" s="102" t="n">
        <x:v>24600</x:v>
      </x:c>
      <x:c r="D13" s="105" t="n">
        <x:v>6764</x:v>
      </x:c>
      <x:c r="E13" s="107" t="n">
        <x:f>0.98*(C12+C13)/2</x:f>
        <x:v>23912</x:v>
      </x:c>
      <x:c r="F13" s="110" t="n">
        <x:f>E13*D13*365/100000000</x:f>
        <x:v>590.3538032</x:v>
      </x:c>
      <x:c r="G13" s="85" t="n">
        <x:v>0.38451518186137096</x:v>
      </x:c>
      <x:c r="H13" s="110" t="n">
        <x:f>F13*G13</x:f>
        <x:v>227</x:v>
      </x:c>
      <x:c r="I13" s="85" t="n">
        <x:v>0.18502202643171806</x:v>
      </x:c>
      <x:c r="J13" s="110" t="n">
        <x:f>H13*I13</x:f>
        <x:v>42</x:v>
      </x:c>
      <x:c r="K13" s="85" t="n">
        <x:v>1</x:v>
      </x:c>
      <x:c r="L13" s="110" t="n">
        <x:f>J13*K13</x:f>
        <x:v>42</x:v>
      </x:c>
      <x:c r="M13" s="85" t="n">
        <x:v>0.013</x:v>
      </x:c>
      <x:c r="N13" s="110" t="n">
        <x:f>H13*M13</x:f>
        <x:v>2.951</x:v>
      </x:c>
      <x:c r="O13" s="85" t="n">
        <x:v>0.025</x:v>
      </x:c>
      <x:c r="P13" s="110" t="n">
        <x:f>H13*O13</x:f>
        <x:v>5.675000000000001</x:v>
      </x:c>
      <x:c r="Q13" s="85" t="n">
        <x:v>0.0003348017621145084</x:v>
      </x:c>
      <x:c r="R13" s="110" t="n">
        <x:f>H13*Q13</x:f>
        <x:v>0.0759999999999934</x:v>
      </x:c>
      <x:c r="S13" s="110" t="n">
        <x:f>L13+N13-P13-R13</x:f>
        <x:v>39.2</x:v>
      </x:c>
      <x:c r="T13" s="114" t="n">
        <x:f>A13-2025-0.5</x:f>
        <x:v>8.5</x:v>
      </x:c>
      <x:c r="U13" s="117" t="n">
        <x:f>1/(1+'假设'!$C$11)^T13</x:f>
        <x:v>0.42797720368263353</x:v>
      </x:c>
      <x:c r="V13" s="119" t="n">
        <x:f>S13*U13</x:f>
        <x:v>16.776706384359237</x:v>
      </x:c>
    </x:row>
    <x:row r="14">
      <x:c r="A14" s="100" t="n">
        <x:v>2035</x:v>
      </x:c>
      <x:c r="B14" s="32" t="str">
        <x:v>E</x:v>
      </x:c>
      <x:c r="C14" s="103" t="n">
        <x:v>25000</x:v>
      </x:c>
      <x:c r="D14" s="106" t="n">
        <x:v>6820</x:v>
      </x:c>
      <x:c r="E14" s="108" t="n">
        <x:f>0.98*(C13+C14)/2</x:f>
        <x:v>24304</x:v>
      </x:c>
      <x:c r="F14" s="111" t="n">
        <x:f>E14*D14*365/100000000</x:f>
        <x:v>604.999472</x:v>
      </x:c>
      <x:c r="G14" s="113" t="n">
        <x:v>0.38661190765468967</x:v>
      </x:c>
      <x:c r="H14" s="111" t="n">
        <x:f>F14*G14</x:f>
        <x:v>233.9</x:v>
      </x:c>
      <x:c r="I14" s="113" t="n">
        <x:v>0.18512184694313807</x:v>
      </x:c>
      <x:c r="J14" s="111" t="n">
        <x:f>H14*I14</x:f>
        <x:v>43.3</x:v>
      </x:c>
      <x:c r="K14" s="113" t="n">
        <x:v>1</x:v>
      </x:c>
      <x:c r="L14" s="111" t="n">
        <x:f>J14*K14</x:f>
        <x:v>43.3</x:v>
      </x:c>
      <x:c r="M14" s="113" t="n">
        <x:v>0.013</x:v>
      </x:c>
      <x:c r="N14" s="111" t="n">
        <x:f>H14*M14</x:f>
        <x:v>3.0406999999999997</x:v>
      </x:c>
      <x:c r="O14" s="113" t="n">
        <x:v>0.025</x:v>
      </x:c>
      <x:c r="P14" s="111" t="n">
        <x:f>H14*O14</x:f>
        <x:v>5.8475</x:v>
      </x:c>
      <x:c r="Q14" s="113" t="n">
        <x:v>-0.00045660538691748515</x:v>
      </x:c>
      <x:c r="R14" s="111" t="n">
        <x:f>H14*Q14</x:f>
        <x:v>-0.10679999999999978</x:v>
      </x:c>
      <x:c r="S14" s="111" t="n">
        <x:f>L14+N14-P14-R14</x:f>
        <x:v>40.6</x:v>
      </x:c>
      <x:c r="T14" s="115" t="n">
        <x:f>A14-2025-0.5</x:f>
        <x:v>9.5</x:v>
      </x:c>
      <x:c r="U14" s="118" t="n">
        <x:f>1/(1+'假设'!$C$11)^T14</x:f>
        <x:v>0.38730968659061854</x:v>
      </x:c>
      <x:c r="V14" s="120" t="n">
        <x:f>S14*U14</x:f>
        <x:v>15.724773275579114</x:v>
      </x:c>
    </x:row>
    <x:row r="16">
      <x:c r="A16" s="21" t="str">
        <x:v>十年DCF（年中折现）</x:v>
      </x:c>
      <x:c r="B16" s="21" t="str">
        <x:v>十年DCF（年中折现）</x:v>
      </x:c>
      <x:c r="C16" s="21" t="str">
        <x:v>十年DCF（年中折现）</x:v>
      </x:c>
      <x:c r="D16" s="21" t="str">
        <x:v>十年DCF（年中折现）</x:v>
      </x:c>
      <x:c r="E16" s="21" t="str">
        <x:v>十年DCF（年中折现）</x:v>
      </x:c>
      <x:c r="F16" s="21" t="str">
        <x:v>十年DCF（年中折现）</x:v>
      </x:c>
      <x:c r="G16" s="21" t="str">
        <x:v>十年DCF（年中折现）</x:v>
      </x:c>
      <x:c r="H16" s="21" t="str">
        <x:v>十年DCF（年中折现）</x:v>
      </x:c>
      <x:c r="J16" s="21" t="str">
        <x:v>2028年正常化PE</x:v>
      </x:c>
      <x:c r="K16" s="21" t="str">
        <x:v>2028年正常化PE</x:v>
      </x:c>
      <x:c r="L16" s="21" t="str">
        <x:v>2028年正常化PE</x:v>
      </x:c>
      <x:c r="M16" s="21" t="str">
        <x:v>2028年正常化PE</x:v>
      </x:c>
      <x:c r="N16" s="21" t="str">
        <x:v>2028年正常化PE</x:v>
      </x:c>
      <x:c r="O16" s="21" t="str">
        <x:v>2028年正常化PE</x:v>
      </x:c>
      <x:c r="P16" s="21" t="str">
        <x:v>2028年正常化PE</x:v>
      </x:c>
      <x:c r="R16" s="21" t="str">
        <x:v>成熟期FCF资本化</x:v>
      </x:c>
      <x:c r="S16" s="21" t="str">
        <x:v>成熟期FCF资本化</x:v>
      </x:c>
      <x:c r="T16" s="21" t="str">
        <x:v>成熟期FCF资本化</x:v>
      </x:c>
      <x:c r="U16" s="21" t="str">
        <x:v>成熟期FCF资本化</x:v>
      </x:c>
      <x:c r="V16" s="21" t="str">
        <x:v>成熟期FCF资本化</x:v>
      </x:c>
    </x:row>
    <x:row r="17">
      <x:c r="A17" s="77" t="str">
        <x:v>项目</x:v>
      </x:c>
      <x:c r="B17" s="77" t="str">
        <x:v>数值</x:v>
      </x:c>
      <x:c r="J17" s="77" t="str">
        <x:v>项目</x:v>
      </x:c>
      <x:c r="K17" s="77" t="str">
        <x:v>数值</x:v>
      </x:c>
      <x:c r="R17" s="77" t="str">
        <x:v>项目</x:v>
      </x:c>
      <x:c r="S17" s="77" t="str">
        <x:v>数值</x:v>
      </x:c>
    </x:row>
    <x:row r="18">
      <x:c r="A18" s="78" t="str">
        <x:v>明确期FCFF现值</x:v>
      </x:c>
      <x:c r="B18" s="119" t="n">
        <x:f>SUM(V5:V14)</x:f>
        <x:v>204.1519862042014</x:v>
      </x:c>
      <x:c r="J18" s="78" t="str">
        <x:v>2028调整利润</x:v>
      </x:c>
      <x:c r="K18" s="119" t="n">
        <x:f>J7</x:f>
        <x:v>33.937692</x:v>
      </x:c>
      <x:c r="R18" s="78" t="str">
        <x:v>2030 FCFF</x:v>
      </x:c>
      <x:c r="S18" s="119" t="n">
        <x:f>S9</x:f>
        <x:v>33.9</x:v>
      </x:c>
    </x:row>
    <x:row r="19">
      <x:c r="A19" s="78" t="str">
        <x:v>2035终值</x:v>
      </x:c>
      <x:c r="B19" s="119" t="n">
        <x:f>S14*(1+'假设'!$C$12)/('假设'!$C$11-'假设'!$C$12)</x:f>
        <x:v>520.1875</x:v>
      </x:c>
      <x:c r="J19" s="78" t="str">
        <x:v>退出PE</x:v>
      </x:c>
      <x:c r="K19" s="126" t="n">
        <x:f>'假设'!$C$13</x:f>
        <x:v>18</x:v>
      </x:c>
      <x:c r="R19" s="78" t="str">
        <x:v>等效资本化收益率</x:v>
      </x:c>
      <x:c r="S19" s="127" t="n">
        <x:f>'假设'!$C$14</x:f>
        <x:v>0.0638975</x:v>
      </x:c>
    </x:row>
    <x:row r="20">
      <x:c r="A20" s="78" t="str">
        <x:v>终值现值</x:v>
      </x:c>
      <x:c r="B20" s="119" t="n">
        <x:f>B19/(1+'假设'!$C$11)^9.5</x:f>
        <x:v>201.4736575933574</x:v>
      </x:c>
      <x:c r="J20" s="78" t="str">
        <x:v>2028股权价值</x:v>
      </x:c>
      <x:c r="K20" s="119" t="n">
        <x:f>K18*K19</x:f>
        <x:v>610.8784559999999</x:v>
      </x:c>
      <x:c r="R20" s="78" t="str">
        <x:v>2030企业价值</x:v>
      </x:c>
      <x:c r="S20" s="119" t="n">
        <x:f>S18/S19</x:f>
        <x:v>530.5371884659024</x:v>
      </x:c>
    </x:row>
    <x:row r="21">
      <x:c r="A21" s="78" t="str">
        <x:v>企业价值</x:v>
      </x:c>
      <x:c r="B21" s="119" t="n">
        <x:f>SUM(B18,B20)</x:f>
        <x:v>405.6256437975588</x:v>
      </x:c>
      <x:c r="J21" s="78" t="str">
        <x:v>折现年数</x:v>
      </x:c>
      <x:c r="K21" s="119" t="n">
        <x:v>3</x:v>
      </x:c>
      <x:c r="R21" s="78" t="str">
        <x:v>折现后企业价值</x:v>
      </x:c>
      <x:c r="S21" s="123" t="n">
        <x:f>S20/(1+'假设'!$C$11)^'假设'!$C$15</x:f>
        <x:v>341.9178770059877</x:v>
      </x:c>
    </x:row>
    <x:row r="22">
      <x:c r="A22" s="78" t="str">
        <x:v>估值净金融资产</x:v>
      </x:c>
      <x:c r="B22" s="123" t="n">
        <x:f>'假设'!$C$6</x:f>
        <x:v>26.2</x:v>
      </x:c>
      <x:c r="J22" s="78" t="str">
        <x:v>现值股权</x:v>
      </x:c>
      <x:c r="K22" s="119" t="n">
        <x:f>K20/(1+'假设'!$C$11)^K21</x:f>
        <x:v>452.75992047701925</x:v>
      </x:c>
      <x:c r="R22" s="78" t="str">
        <x:v>加净金融资产</x:v>
      </x:c>
      <x:c r="S22" s="123" t="n">
        <x:f>SUM(S21,B22)</x:f>
        <x:v>368.1178770059877</x:v>
      </x:c>
    </x:row>
    <x:row r="23">
      <x:c r="A23" s="78" t="str">
        <x:v>股权价值</x:v>
      </x:c>
      <x:c r="B23" s="123" t="n">
        <x:f>SUM(B21:B22)</x:f>
        <x:v>431.82564379755877</x:v>
      </x:c>
      <x:c r="J23" s="130" t="str">
        <x:v>模型PE每股价值</x:v>
      </x:c>
      <x:c r="K23" s="131" t="n">
        <x:f>K22*'假设'!$C$5/B24</x:f>
        <x:v>21.449999846277848</x:v>
      </x:c>
      <x:c r="R23" s="130" t="str">
        <x:v>模型每股价值</x:v>
      </x:c>
      <x:c r="S23" s="131" t="n">
        <x:f>S22*'假设'!$C$5/B24</x:f>
        <x:v>17.439989822578273</x:v>
      </x:c>
    </x:row>
    <x:row r="24">
      <x:c r="A24" s="78" t="str">
        <x:v>稀释后股份</x:v>
      </x:c>
      <x:c r="B24" s="123" t="n">
        <x:f>('假设'!$C$7+'假设'!$C$8*'假设'!$C$9)*(1+'假设'!$C$10)</x:f>
        <x:v>24.463811263100002</x:v>
      </x:c>
      <x:c r="J24" s="90" t="str">
        <x:v>报告PE每股价值</x:v>
      </x:c>
      <x:c r="K24" s="125" t="n">
        <x:f>'假设'!$C$17</x:f>
        <x:v>21.45</x:v>
      </x:c>
      <x:c r="R24" s="90" t="str">
        <x:v>报告每股价值</x:v>
      </x:c>
      <x:c r="S24" s="125" t="n">
        <x:f>'假设'!$C$18</x:f>
        <x:v>17.44</x:v>
      </x:c>
    </x:row>
    <x:row r="25">
      <x:c r="A25" s="130" t="str">
        <x:v>模型DCF每股价值</x:v>
      </x:c>
      <x:c r="B25" s="131" t="n">
        <x:f>B23*'假设'!$C$5/B24</x:f>
        <x:v>20.458215434169848</x:v>
      </x:c>
    </x:row>
    <x:row r="26">
      <x:c r="A26" s="90" t="str">
        <x:v>报告DCF每股价值</x:v>
      </x:c>
      <x:c r="B26" s="125" t="n">
        <x:f>'假设'!$C$16</x:f>
        <x:v>20.41</x:v>
      </x:c>
    </x:row>
  </x:sheetData>
  <x:mergeCells>
    <x:mergeCell ref="A1:V1"/>
    <x:mergeCell ref="A16:H16"/>
    <x:mergeCell ref="J16:P16"/>
    <x:mergeCell ref="R16:V16"/>
  </x:mergeCells>
  <x:pageMargins left="0.7" right="0.7" top="0.75" bottom="0.75" header="0.3" footer="0.3"/>
  <x:legacyDrawing xmlns:r="http://schemas.openxmlformats.org/officeDocument/2006/relationships" r:id="R3a27d196279c4487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8" hidden="0" customWidth="1"/>
    <x:col min="3" max="3" width="13" hidden="0" customWidth="1"/>
    <x:col min="4" max="4" width="13" hidden="0" customWidth="1"/>
    <x:col min="5" max="5" width="13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3" hidden="0" customWidth="1"/>
    <x:col min="12" max="12" width="12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  <x:col min="17" max="17" width="11" hidden="0" customWidth="1"/>
    <x:col min="18" max="18" width="12" hidden="0" customWidth="1"/>
    <x:col min="19" max="19" width="12" hidden="0" customWidth="1"/>
    <x:col min="20" max="20" width="11" hidden="0" customWidth="1"/>
    <x:col min="21" max="21" width="11" hidden="0" customWidth="1"/>
    <x:col min="22" max="22" width="11" hidden="0" customWidth="1"/>
  </x:cols>
  <x:sheetData>
    <x:row r="1" ht="30" customHeight="1">
      <x:c r="A1" s="4" t="str">
        <x:v>乐观情景：经营预测与估值</x:v>
      </x:c>
      <x:c r="B1" s="4" t="str">
        <x:v>乐观情景：经营预测与估值</x:v>
      </x:c>
      <x:c r="C1" s="4" t="str">
        <x:v>乐观情景：经营预测与估值</x:v>
      </x:c>
      <x:c r="D1" s="4" t="str">
        <x:v>乐观情景：经营预测与估值</x:v>
      </x:c>
      <x:c r="E1" s="4" t="str">
        <x:v>乐观情景：经营预测与估值</x:v>
      </x:c>
      <x:c r="F1" s="4" t="str">
        <x:v>乐观情景：经营预测与估值</x:v>
      </x:c>
      <x:c r="G1" s="4" t="str">
        <x:v>乐观情景：经营预测与估值</x:v>
      </x:c>
      <x:c r="H1" s="4" t="str">
        <x:v>乐观情景：经营预测与估值</x:v>
      </x:c>
      <x:c r="I1" s="4" t="str">
        <x:v>乐观情景：经营预测与估值</x:v>
      </x:c>
      <x:c r="J1" s="4" t="str">
        <x:v>乐观情景：经营预测与估值</x:v>
      </x:c>
      <x:c r="K1" s="4" t="str">
        <x:v>乐观情景：经营预测与估值</x:v>
      </x:c>
      <x:c r="L1" s="4" t="str">
        <x:v>乐观情景：经营预测与估值</x:v>
      </x:c>
      <x:c r="M1" s="4" t="str">
        <x:v>乐观情景：经营预测与估值</x:v>
      </x:c>
      <x:c r="N1" s="4" t="str">
        <x:v>乐观情景：经营预测与估值</x:v>
      </x:c>
      <x:c r="O1" s="4" t="str">
        <x:v>乐观情景：经营预测与估值</x:v>
      </x:c>
      <x:c r="P1" s="4" t="str">
        <x:v>乐观情景：经营预测与估值</x:v>
      </x:c>
      <x:c r="Q1" s="4" t="str">
        <x:v>乐观情景：经营预测与估值</x:v>
      </x:c>
      <x:c r="R1" s="4" t="str">
        <x:v>乐观情景：经营预测与估值</x:v>
      </x:c>
      <x:c r="S1" s="4" t="str">
        <x:v>乐观情景：经营预测与估值</x:v>
      </x:c>
      <x:c r="T1" s="4" t="str">
        <x:v>乐观情景：经营预测与估值</x:v>
      </x:c>
      <x:c r="U1" s="4" t="str">
        <x:v>乐观情景：经营预测与估值</x:v>
      </x:c>
      <x:c r="V1" s="4" t="str">
        <x:v>乐观情景：经营预测与估值</x:v>
      </x:c>
    </x:row>
    <x:row r="3">
      <x:c r="A3" s="77" t="str">
        <x:v>年度</x:v>
      </x:c>
      <x:c r="B3" s="77" t="str">
        <x:v>阶段</x:v>
      </x:c>
      <x:c r="C3" s="77" t="str">
        <x:v>期末门店</x:v>
      </x:c>
      <x:c r="D3" s="77" t="str">
        <x:v>日均GMV</x:v>
      </x:c>
      <x:c r="E3" s="77" t="str">
        <x:v>加权活跃门店</x:v>
      </x:c>
      <x:c r="F3" s="77" t="str">
        <x:v>GMV</x:v>
      </x:c>
      <x:c r="G3" s="77" t="str">
        <x:v>收入/GMV</x:v>
      </x:c>
      <x:c r="H3" s="77" t="str">
        <x:v>收入</x:v>
      </x:c>
      <x:c r="I3" s="77" t="str">
        <x:v>调整利润率</x:v>
      </x:c>
      <x:c r="J3" s="77" t="str">
        <x:v>调整利润</x:v>
      </x:c>
      <x:c r="K3" s="77" t="str">
        <x:v>NOPAT转换率</x:v>
      </x:c>
      <x:c r="L3" s="77" t="str">
        <x:v>NOPAT</x:v>
      </x:c>
      <x:c r="M3" s="77" t="str">
        <x:v>折旧率</x:v>
      </x:c>
      <x:c r="N3" s="77" t="str">
        <x:v>折旧</x:v>
      </x:c>
      <x:c r="O3" s="77" t="str">
        <x:v>资本开支率</x:v>
      </x:c>
      <x:c r="P3" s="77" t="str">
        <x:v>资本开支</x:v>
      </x:c>
      <x:c r="Q3" s="77" t="str">
        <x:v>ΔNWC率</x:v>
      </x:c>
      <x:c r="R3" s="77" t="str">
        <x:v>ΔNWC</x:v>
      </x:c>
      <x:c r="S3" s="77" t="str">
        <x:v>FCFF</x:v>
      </x:c>
      <x:c r="T3" s="77" t="str">
        <x:v>折现期</x:v>
      </x:c>
      <x:c r="U3" s="77" t="str">
        <x:v>折现因子</x:v>
      </x:c>
      <x:c r="V3" s="77" t="str">
        <x:v>FCFF现值</x:v>
      </x:c>
    </x:row>
    <x:row r="4">
      <x:c r="A4" s="99" t="n">
        <x:v>2025</x:v>
      </x:c>
      <x:c r="B4" s="29" t="str">
        <x:v>A</x:v>
      </x:c>
      <x:c r="C4" s="101" t="n">
        <x:v>13554</x:v>
      </x:c>
      <x:c r="D4" s="104" t="n">
        <x:v>7800</x:v>
      </x:c>
      <x:c r="E4" s="101" t="n">
        <x:v>11435.2</x:v>
      </x:c>
      <x:c r="F4" s="109" t="n">
        <x:v>327.322092</x:v>
      </x:c>
      <x:c r="G4" s="112" t="n">
        <x:v>0.3945280295959981</x:v>
      </x:c>
      <x:c r="H4" s="109" t="n">
        <x:v>129.13774</x:v>
      </x:c>
      <x:c r="I4" s="112" t="n">
        <x:v>0.19938160602779634</x:v>
      </x:c>
      <x:c r="J4" s="109" t="n">
        <x:v>25.74769</x:v>
      </x:c>
      <x:c r="K4" s="112" t="n">
        <x:v>1</x:v>
      </x:c>
      <x:c r="L4" s="109" t="n">
        <x:v>25.74769</x:v>
      </x:c>
      <x:c r="M4" s="112" t="n">
        <x:v>0.0128</x:v>
      </x:c>
      <x:c r="N4" s="109" t="n">
        <x:v>1.65</x:v>
      </x:c>
      <x:c r="O4" s="112" t="n">
        <x:v>0.0192</x:v>
      </x:c>
      <x:c r="P4" s="109" t="n">
        <x:v>2.483</x:v>
      </x:c>
      <x:c r="Q4" s="112" t="n">
        <x:v>0.03185745700675883</x:v>
      </x:c>
      <x:c r="R4" s="109" t="n">
        <x:v>4.114</x:v>
      </x:c>
      <x:c r="S4" s="110" t="n">
        <x:f>L4+N4-P4-R4</x:f>
        <x:v>20.800689999999996</x:v>
      </x:c>
      <x:c r="T4" s="114"/>
      <x:c r="U4" s="116"/>
      <x:c r="V4" s="119"/>
    </x:row>
    <x:row r="5">
      <x:c r="A5" s="99" t="n">
        <x:v>2026</x:v>
      </x:c>
      <x:c r="B5" s="29" t="str">
        <x:v>E</x:v>
      </x:c>
      <x:c r="C5" s="102" t="n">
        <x:v>16000</x:v>
      </x:c>
      <x:c r="D5" s="105" t="n">
        <x:v>8200</x:v>
      </x:c>
      <x:c r="E5" s="107" t="n">
        <x:f>0.98*(C4+C5)/2</x:f>
        <x:v>14481.46</x:v>
      </x:c>
      <x:c r="F5" s="110" t="n">
        <x:f>E5*D5*365/100000000</x:f>
        <x:v>433.4300978</x:v>
      </x:c>
      <x:c r="G5" s="85" t="n">
        <x:v>0.39222010853165074</x:v>
      </x:c>
      <x:c r="H5" s="110" t="n">
        <x:f>F5*G5</x:f>
        <x:v>170</x:v>
      </x:c>
      <x:c r="I5" s="85" t="n">
        <x:v>0.20294117647058824</x:v>
      </x:c>
      <x:c r="J5" s="110" t="n">
        <x:f>H5*I5</x:f>
        <x:v>34.5</x:v>
      </x:c>
      <x:c r="K5" s="85" t="n">
        <x:v>1</x:v>
      </x:c>
      <x:c r="L5" s="110" t="n">
        <x:f>J5*K5</x:f>
        <x:v>34.5</x:v>
      </x:c>
      <x:c r="M5" s="85" t="n">
        <x:v>0.013</x:v>
      </x:c>
      <x:c r="N5" s="110" t="n">
        <x:f>H5*M5</x:f>
        <x:v>2.21</x:v>
      </x:c>
      <x:c r="O5" s="85" t="n">
        <x:v>0.032</x:v>
      </x:c>
      <x:c r="P5" s="110" t="n">
        <x:f>H5*O5</x:f>
        <x:v>5.44</x:v>
      </x:c>
      <x:c r="Q5" s="85" t="n">
        <x:v>0.030276470588235287</x:v>
      </x:c>
      <x:c r="R5" s="110" t="n">
        <x:f>H5*Q5</x:f>
        <x:v>5.1469999999999985</x:v>
      </x:c>
      <x:c r="S5" s="110" t="n">
        <x:f>L5+N5-P5-R5</x:f>
        <x:v>26.123</x:v>
      </x:c>
      <x:c r="T5" s="114" t="n">
        <x:f>A5-2025-0.5</x:f>
        <x:v>0.5</x:v>
      </x:c>
      <x:c r="U5" s="117" t="n">
        <x:f>1/(1+'假设'!$D$11)^T5</x:f>
        <x:v>0.9556369651349932</x:v>
      </x:c>
      <x:c r="V5" s="119" t="n">
        <x:f>S5*U5</x:f>
        <x:v>24.96410444022143</x:v>
      </x:c>
    </x:row>
    <x:row r="6">
      <x:c r="A6" s="99" t="n">
        <x:v>2027</x:v>
      </x:c>
      <x:c r="B6" s="29" t="str">
        <x:v>E</x:v>
      </x:c>
      <x:c r="C6" s="102" t="n">
        <x:v>19000</x:v>
      </x:c>
      <x:c r="D6" s="105" t="n">
        <x:v>7900</x:v>
      </x:c>
      <x:c r="E6" s="107" t="n">
        <x:f>0.98*(C5+C6)/2</x:f>
        <x:v>17150</x:v>
      </x:c>
      <x:c r="F6" s="110" t="n">
        <x:f>E6*D6*365/100000000</x:f>
        <x:v>494.52025</x:v>
      </x:c>
      <x:c r="G6" s="85" t="n">
        <x:v>0.3943215672159027</x:v>
      </x:c>
      <x:c r="H6" s="110" t="n">
        <x:f>F6*G6</x:f>
        <x:v>195</x:v>
      </x:c>
      <x:c r="I6" s="85" t="n">
        <x:v>0.2</x:v>
      </x:c>
      <x:c r="J6" s="110" t="n">
        <x:f>H6*I6</x:f>
        <x:v>39</x:v>
      </x:c>
      <x:c r="K6" s="85" t="n">
        <x:v>1</x:v>
      </x:c>
      <x:c r="L6" s="110" t="n">
        <x:f>J6*K6</x:f>
        <x:v>39</x:v>
      </x:c>
      <x:c r="M6" s="85" t="n">
        <x:v>0.013</x:v>
      </x:c>
      <x:c r="N6" s="110" t="n">
        <x:f>H6*M6</x:f>
        <x:v>2.5349999999999997</x:v>
      </x:c>
      <x:c r="O6" s="85" t="n">
        <x:v>0.025</x:v>
      </x:c>
      <x:c r="P6" s="110" t="n">
        <x:f>H6*O6</x:f>
        <x:v>4.875</x:v>
      </x:c>
      <x:c r="Q6" s="85" t="n">
        <x:v>0.01496410256410256</x:v>
      </x:c>
      <x:c r="R6" s="110" t="n">
        <x:f>H6*Q6</x:f>
        <x:v>2.9179999999999993</x:v>
      </x:c>
      <x:c r="S6" s="110" t="n">
        <x:f>L6+N6-P6-R6</x:f>
        <x:v>33.742</x:v>
      </x:c>
      <x:c r="T6" s="114" t="n">
        <x:f>A6-2025-0.5</x:f>
        <x:v>1.5</x:v>
      </x:c>
      <x:c r="U6" s="117" t="n">
        <x:f>1/(1+'假设'!$D$11)^T6</x:f>
        <x:v>0.8727278220410896</x:v>
      </x:c>
      <x:c r="V6" s="119" t="n">
        <x:f>S6*U6</x:f>
        <x:v>29.44758217131044</x:v>
      </x:c>
    </x:row>
    <x:row r="7">
      <x:c r="A7" s="99" t="n">
        <x:v>2028</x:v>
      </x:c>
      <x:c r="B7" s="29" t="str">
        <x:v>E</x:v>
      </x:c>
      <x:c r="C7" s="102" t="n">
        <x:v>22000</x:v>
      </x:c>
      <x:c r="D7" s="105" t="n">
        <x:v>7600</x:v>
      </x:c>
      <x:c r="E7" s="107" t="n">
        <x:f>0.98*(C6+C7)/2</x:f>
        <x:v>20090</x:v>
      </x:c>
      <x:c r="F7" s="110" t="n">
        <x:f>E7*D7*365/100000000</x:f>
        <x:v>557.2966</x:v>
      </x:c>
      <x:c r="G7" s="85" t="n">
        <x:v>0.39117410728865026</x:v>
      </x:c>
      <x:c r="H7" s="110" t="n">
        <x:f>F7*G7</x:f>
        <x:v>218.00000000000003</x:v>
      </x:c>
      <x:c r="I7" s="85" t="n">
        <x:v>0.2008625366972477</x:v>
      </x:c>
      <x:c r="J7" s="110" t="n">
        <x:f>H7*I7</x:f>
        <x:v>43.788033000000006</x:v>
      </x:c>
      <x:c r="K7" s="85" t="n">
        <x:v>1</x:v>
      </x:c>
      <x:c r="L7" s="110" t="n">
        <x:f>J7*K7</x:f>
        <x:v>43.788033000000006</x:v>
      </x:c>
      <x:c r="M7" s="85" t="n">
        <x:v>0.013</x:v>
      </x:c>
      <x:c r="N7" s="110" t="n">
        <x:f>H7*M7</x:f>
        <x:v>2.834</x:v>
      </x:c>
      <x:c r="O7" s="85" t="n">
        <x:v>0.025</x:v>
      </x:c>
      <x:c r="P7" s="110" t="n">
        <x:f>H7*O7</x:f>
        <x:v>5.450000000000001</x:v>
      </x:c>
      <x:c r="Q7" s="85" t="n">
        <x:v>0.014110243119266066</x:v>
      </x:c>
      <x:c r="R7" s="110" t="n">
        <x:f>H7*Q7</x:f>
        <x:v>3.076033000000003</x:v>
      </x:c>
      <x:c r="S7" s="110" t="n">
        <x:f>L7+N7-P7-R7</x:f>
        <x:v>38.096000000000004</x:v>
      </x:c>
      <x:c r="T7" s="114" t="n">
        <x:f>A7-2025-0.5</x:f>
        <x:v>2.5</x:v>
      </x:c>
      <x:c r="U7" s="117" t="n">
        <x:f>1/(1+'假设'!$D$11)^T7</x:f>
        <x:v>0.797011709626566</x:v>
      </x:c>
      <x:c r="V7" s="119" t="n">
        <x:f>S7*U7</x:f>
        <x:v>30.36295808993366</x:v>
      </x:c>
    </x:row>
    <x:row r="8">
      <x:c r="A8" s="99" t="n">
        <x:v>2029</x:v>
      </x:c>
      <x:c r="B8" s="29" t="str">
        <x:v>E</x:v>
      </x:c>
      <x:c r="C8" s="102" t="n">
        <x:v>25000</x:v>
      </x:c>
      <x:c r="D8" s="105" t="n">
        <x:v>7300</x:v>
      </x:c>
      <x:c r="E8" s="107" t="n">
        <x:f>0.98*(C7+C8)/2</x:f>
        <x:v>23030</x:v>
      </x:c>
      <x:c r="F8" s="110" t="n">
        <x:f>E8*D8*365/100000000</x:f>
        <x:v>613.63435</x:v>
      </x:c>
      <x:c r="G8" s="85" t="n">
        <x:v>0.3943716644936842</x:v>
      </x:c>
      <x:c r="H8" s="110" t="n">
        <x:f>F8*G8</x:f>
        <x:v>242</x:v>
      </x:c>
      <x:c r="I8" s="85" t="n">
        <x:v>0.2024793388429752</x:v>
      </x:c>
      <x:c r="J8" s="110" t="n">
        <x:f>H8*I8</x:f>
        <x:v>49</x:v>
      </x:c>
      <x:c r="K8" s="85" t="n">
        <x:v>1</x:v>
      </x:c>
      <x:c r="L8" s="110" t="n">
        <x:f>J8*K8</x:f>
        <x:v>49</x:v>
      </x:c>
      <x:c r="M8" s="85" t="n">
        <x:v>0.013</x:v>
      </x:c>
      <x:c r="N8" s="110" t="n">
        <x:f>H8*M8</x:f>
        <x:v>3.146</x:v>
      </x:c>
      <x:c r="O8" s="85" t="n">
        <x:v>0.025</x:v>
      </x:c>
      <x:c r="P8" s="110" t="n">
        <x:f>H8*O8</x:f>
        <x:v>6.050000000000001</x:v>
      </x:c>
      <x:c r="Q8" s="85" t="n">
        <x:v>0.010570247933884325</x:v>
      </x:c>
      <x:c r="R8" s="110" t="n">
        <x:f>H8*Q8</x:f>
        <x:v>2.558000000000007</x:v>
      </x:c>
      <x:c r="S8" s="110" t="n">
        <x:f>L8+N8-P8-R8</x:f>
        <x:v>43.538</x:v>
      </x:c>
      <x:c r="T8" s="114" t="n">
        <x:f>A8-2025-0.5</x:f>
        <x:v>3.5</x:v>
      </x:c>
      <x:c r="U8" s="117" t="n">
        <x:f>1/(1+'假设'!$D$11)^T8</x:f>
        <x:v>0.7278645750014301</x:v>
      </x:c>
      <x:c r="V8" s="119" t="n">
        <x:f>S8*U8</x:f>
        <x:v>31.68976786641226</x:v>
      </x:c>
    </x:row>
    <x:row r="9">
      <x:c r="A9" s="99" t="n">
        <x:v>2030</x:v>
      </x:c>
      <x:c r="B9" s="29" t="str">
        <x:v>E</x:v>
      </x:c>
      <x:c r="C9" s="102" t="n">
        <x:v>28000</x:v>
      </x:c>
      <x:c r="D9" s="105" t="n">
        <x:v>7100</x:v>
      </x:c>
      <x:c r="E9" s="107" t="n">
        <x:f>0.98*(C8+C9)/2</x:f>
        <x:v>25970</x:v>
      </x:c>
      <x:c r="F9" s="110" t="n">
        <x:f>E9*D9*365/100000000</x:f>
        <x:v>673.01255</x:v>
      </x:c>
      <x:c r="G9" s="85" t="n">
        <x:v>0.39375194415022424</x:v>
      </x:c>
      <x:c r="H9" s="110" t="n">
        <x:f>F9*G9</x:f>
        <x:v>265</x:v>
      </x:c>
      <x:c r="I9" s="85" t="n">
        <x:v>0.2037735849056604</x:v>
      </x:c>
      <x:c r="J9" s="110" t="n">
        <x:f>H9*I9</x:f>
        <x:v>54</x:v>
      </x:c>
      <x:c r="K9" s="85" t="n">
        <x:v>1</x:v>
      </x:c>
      <x:c r="L9" s="110" t="n">
        <x:f>J9*K9</x:f>
        <x:v>54</x:v>
      </x:c>
      <x:c r="M9" s="85" t="n">
        <x:v>0.013</x:v>
      </x:c>
      <x:c r="N9" s="110" t="n">
        <x:f>H9*M9</x:f>
        <x:v>3.445</x:v>
      </x:c>
      <x:c r="O9" s="85" t="n">
        <x:v>0.025</x:v>
      </x:c>
      <x:c r="P9" s="110" t="n">
        <x:f>H9*O9</x:f>
        <x:v>6.625</x:v>
      </x:c>
      <x:c r="Q9" s="85" t="n">
        <x:v>0.006939622641509429</x:v>
      </x:c>
      <x:c r="R9" s="110" t="n">
        <x:f>H9*Q9</x:f>
        <x:v>1.8389999999999989</x:v>
      </x:c>
      <x:c r="S9" s="110" t="n">
        <x:f>L9+N9-P9-R9</x:f>
        <x:v>48.981</x:v>
      </x:c>
      <x:c r="T9" s="114" t="n">
        <x:f>A9-2025-0.5</x:f>
        <x:v>4.5</x:v>
      </x:c>
      <x:c r="U9" s="117" t="n">
        <x:f>1/(1+'假设'!$D$11)^T9</x:f>
        <x:v>0.6647165068506211</x:v>
      </x:c>
      <x:c r="V9" s="119" t="n">
        <x:f>S9*U9</x:f>
        <x:v>32.55847922205027</x:v>
      </x:c>
    </x:row>
    <x:row r="10">
      <x:c r="A10" s="99" t="n">
        <x:v>2031</x:v>
      </x:c>
      <x:c r="B10" s="29" t="str">
        <x:v>E</x:v>
      </x:c>
      <x:c r="C10" s="102" t="n">
        <x:v>28800</x:v>
      </x:c>
      <x:c r="D10" s="105" t="n">
        <x:v>7240</x:v>
      </x:c>
      <x:c r="E10" s="107" t="n">
        <x:f>0.98*(C9+C10)/2</x:f>
        <x:v>27832</x:v>
      </x:c>
      <x:c r="F10" s="110" t="n">
        <x:f>E10*D10*365/100000000</x:f>
        <x:v>735.488432</x:v>
      </x:c>
      <x:c r="G10" s="85" t="n">
        <x:v>0.3915765190444219</x:v>
      </x:c>
      <x:c r="H10" s="110" t="n">
        <x:f>F10*G10</x:f>
        <x:v>288</x:v>
      </x:c>
      <x:c r="I10" s="85" t="n">
        <x:v>0.2048611111111111</x:v>
      </x:c>
      <x:c r="J10" s="110" t="n">
        <x:f>H10*I10</x:f>
        <x:v>59</x:v>
      </x:c>
      <x:c r="K10" s="85" t="n">
        <x:v>1</x:v>
      </x:c>
      <x:c r="L10" s="110" t="n">
        <x:f>J10*K10</x:f>
        <x:v>59</x:v>
      </x:c>
      <x:c r="M10" s="85" t="n">
        <x:v>0.013</x:v>
      </x:c>
      <x:c r="N10" s="110" t="n">
        <x:f>H10*M10</x:f>
        <x:v>3.7439999999999998</x:v>
      </x:c>
      <x:c r="O10" s="85" t="n">
        <x:v>0.025</x:v>
      </x:c>
      <x:c r="P10" s="110" t="n">
        <x:f>H10*O10</x:f>
        <x:v>7.2</x:v>
      </x:c>
      <x:c r="Q10" s="85" t="n">
        <x:v>0.007670138888888876</x:v>
      </x:c>
      <x:c r="R10" s="110" t="n">
        <x:f>H10*Q10</x:f>
        <x:v>2.208999999999996</x:v>
      </x:c>
      <x:c r="S10" s="110" t="n">
        <x:f>L10+N10-P10-R10</x:f>
        <x:v>53.335</x:v>
      </x:c>
      <x:c r="T10" s="114" t="n">
        <x:f>A10-2025-0.5</x:f>
        <x:v>5.5</x:v>
      </x:c>
      <x:c r="U10" s="117" t="n">
        <x:f>1/(1+'假设'!$D$11)^T10</x:f>
        <x:v>0.6070470382197453</x:v>
      </x:c>
      <x:c r="V10" s="119" t="n">
        <x:f>S10*U10</x:f>
        <x:v>32.376853783450116</x:v>
      </x:c>
    </x:row>
    <x:row r="11">
      <x:c r="A11" s="99" t="n">
        <x:v>2032</x:v>
      </x:c>
      <x:c r="B11" s="29" t="str">
        <x:v>E</x:v>
      </x:c>
      <x:c r="C11" s="102" t="n">
        <x:v>29300</x:v>
      </x:c>
      <x:c r="D11" s="105" t="n">
        <x:v>7380</x:v>
      </x:c>
      <x:c r="E11" s="107" t="n">
        <x:f>0.98*(C10+C11)/2</x:f>
        <x:v>28469</x:v>
      </x:c>
      <x:c r="F11" s="110" t="n">
        <x:f>E11*D11*365/100000000</x:f>
        <x:v>766.869453</x:v>
      </x:c>
      <x:c r="G11" s="85" t="n">
        <x:v>0.3925048765764308</x:v>
      </x:c>
      <x:c r="H11" s="110" t="n">
        <x:f>F11*G11</x:f>
        <x:v>301</x:v>
      </x:c>
      <x:c r="I11" s="85" t="n">
        <x:v>0.2059800664451827</x:v>
      </x:c>
      <x:c r="J11" s="110" t="n">
        <x:f>H11*I11</x:f>
        <x:v>62</x:v>
      </x:c>
      <x:c r="K11" s="85" t="n">
        <x:v>1</x:v>
      </x:c>
      <x:c r="L11" s="110" t="n">
        <x:f>J11*K11</x:f>
        <x:v>62</x:v>
      </x:c>
      <x:c r="M11" s="85" t="n">
        <x:v>0.013</x:v>
      </x:c>
      <x:c r="N11" s="110" t="n">
        <x:f>H11*M11</x:f>
        <x:v>3.913</x:v>
      </x:c>
      <x:c r="O11" s="85" t="n">
        <x:v>0.025</x:v>
      </x:c>
      <x:c r="P11" s="110" t="n">
        <x:f>H11*O11</x:f>
        <x:v>7.525</x:v>
      </x:c>
      <x:c r="Q11" s="85" t="n">
        <x:v>0.009554817275747501</x:v>
      </x:c>
      <x:c r="R11" s="110" t="n">
        <x:f>H11*Q11</x:f>
        <x:v>2.875999999999998</x:v>
      </x:c>
      <x:c r="S11" s="110" t="n">
        <x:f>L11+N11-P11-R11</x:f>
        <x:v>55.512</x:v>
      </x:c>
      <x:c r="T11" s="114" t="n">
        <x:f>A11-2025-0.5</x:f>
        <x:v>6.5</x:v>
      </x:c>
      <x:c r="U11" s="117" t="n">
        <x:f>1/(1+'假设'!$D$11)^T11</x:f>
        <x:v>0.5543808568216853</x:v>
      </x:c>
      <x:c r="V11" s="119" t="n">
        <x:f>S11*U11</x:f>
        <x:v>30.774790123885392</x:v>
      </x:c>
    </x:row>
    <x:row r="12">
      <x:c r="A12" s="99" t="n">
        <x:v>2033</x:v>
      </x:c>
      <x:c r="B12" s="29" t="str">
        <x:v>E</x:v>
      </x:c>
      <x:c r="C12" s="102" t="n">
        <x:v>29600</x:v>
      </x:c>
      <x:c r="D12" s="105" t="n">
        <x:v>7520</x:v>
      </x:c>
      <x:c r="E12" s="107" t="n">
        <x:f>0.98*(C11+C12)/2</x:f>
        <x:v>28861</x:v>
      </x:c>
      <x:c r="F12" s="110" t="n">
        <x:f>E12*D12*365/100000000</x:f>
        <x:v>792.176728</x:v>
      </x:c>
      <x:c r="G12" s="85" t="n">
        <x:v>0.3938515093566344</x:v>
      </x:c>
      <x:c r="H12" s="110" t="n">
        <x:f>F12*G12</x:f>
        <x:v>312</x:v>
      </x:c>
      <x:c r="I12" s="85" t="n">
        <x:v>0.20673076923076922</x:v>
      </x:c>
      <x:c r="J12" s="110" t="n">
        <x:f>H12*I12</x:f>
        <x:v>64.5</x:v>
      </x:c>
      <x:c r="K12" s="85" t="n">
        <x:v>1</x:v>
      </x:c>
      <x:c r="L12" s="110" t="n">
        <x:f>J12*K12</x:f>
        <x:v>64.5</x:v>
      </x:c>
      <x:c r="M12" s="85" t="n">
        <x:v>0.013</x:v>
      </x:c>
      <x:c r="N12" s="110" t="n">
        <x:f>H12*M12</x:f>
        <x:v>4.056</x:v>
      </x:c>
      <x:c r="O12" s="85" t="n">
        <x:v>0.025</x:v>
      </x:c>
      <x:c r="P12" s="110" t="n">
        <x:f>H12*O12</x:f>
        <x:v>7.800000000000001</x:v>
      </x:c>
      <x:c r="Q12" s="85" t="n">
        <x:v>0.009830128205128205</x:v>
      </x:c>
      <x:c r="R12" s="110" t="n">
        <x:f>H12*Q12</x:f>
        <x:v>3.0669999999999997</x:v>
      </x:c>
      <x:c r="S12" s="110" t="n">
        <x:f>L12+N12-P12-R12</x:f>
        <x:v>57.689</x:v>
      </x:c>
      <x:c r="T12" s="114" t="n">
        <x:f>A12-2025-0.5</x:f>
        <x:v>7.5</x:v>
      </x:c>
      <x:c r="U12" s="117" t="n">
        <x:f>1/(1+'假设'!$D$11)^T12</x:f>
        <x:v>0.5062838875083884</x:v>
      </x:c>
      <x:c r="V12" s="119" t="n">
        <x:f>S12*U12</x:f>
        <x:v>29.207011186471416</x:v>
      </x:c>
    </x:row>
    <x:row r="13">
      <x:c r="A13" s="99" t="n">
        <x:v>2034</x:v>
      </x:c>
      <x:c r="B13" s="29" t="str">
        <x:v>E</x:v>
      </x:c>
      <x:c r="C13" s="102" t="n">
        <x:v>29800</x:v>
      </x:c>
      <x:c r="D13" s="105" t="n">
        <x:v>7670</x:v>
      </x:c>
      <x:c r="E13" s="107" t="n">
        <x:f>0.98*(C12+C13)/2</x:f>
        <x:v>29106</x:v>
      </x:c>
      <x:c r="F13" s="110" t="n">
        <x:f>E13*D13*365/100000000</x:f>
        <x:v>814.837023</x:v>
      </x:c>
      <x:c r="G13" s="85" t="n">
        <x:v>0.39517104759733035</x:v>
      </x:c>
      <x:c r="H13" s="110" t="n">
        <x:f>F13*G13</x:f>
        <x:v>322</x:v>
      </x:c>
      <x:c r="I13" s="85" t="n">
        <x:v>0.20652173913043478</x:v>
      </x:c>
      <x:c r="J13" s="110" t="n">
        <x:f>H13*I13</x:f>
        <x:v>66.5</x:v>
      </x:c>
      <x:c r="K13" s="85" t="n">
        <x:v>1</x:v>
      </x:c>
      <x:c r="L13" s="110" t="n">
        <x:f>J13*K13</x:f>
        <x:v>66.5</x:v>
      </x:c>
      <x:c r="M13" s="85" t="n">
        <x:v>0.013</x:v>
      </x:c>
      <x:c r="N13" s="110" t="n">
        <x:f>H13*M13</x:f>
        <x:v>4.186</x:v>
      </x:c>
      <x:c r="O13" s="85" t="n">
        <x:v>0.025</x:v>
      </x:c>
      <x:c r="P13" s="110" t="n">
        <x:f>H13*O13</x:f>
        <x:v>8.05</x:v>
      </x:c>
      <x:c r="Q13" s="85" t="n">
        <x:v>0.008605590062111826</x:v>
      </x:c>
      <x:c r="R13" s="110" t="n">
        <x:f>H13*Q13</x:f>
        <x:v>2.771000000000008</x:v>
      </x:c>
      <x:c r="S13" s="110" t="n">
        <x:f>L13+N13-P13-R13</x:f>
        <x:v>59.865</x:v>
      </x:c>
      <x:c r="T13" s="114" t="n">
        <x:f>A13-2025-0.5</x:f>
        <x:v>8.5</x:v>
      </x:c>
      <x:c r="U13" s="117" t="n">
        <x:f>1/(1+'假设'!$D$11)^T13</x:f>
        <x:v>0.4623597146195327</x:v>
      </x:c>
      <x:c r="V13" s="119" t="n">
        <x:f>S13*U13</x:f>
        <x:v>27.679164315698326</x:v>
      </x:c>
    </x:row>
    <x:row r="14">
      <x:c r="A14" s="100" t="n">
        <x:v>2035</x:v>
      </x:c>
      <x:c r="B14" s="32" t="str">
        <x:v>E</x:v>
      </x:c>
      <x:c r="C14" s="103" t="n">
        <x:v>30000</x:v>
      </x:c>
      <x:c r="D14" s="106" t="n">
        <x:v>7820</x:v>
      </x:c>
      <x:c r="E14" s="108" t="n">
        <x:f>0.98*(C13+C14)/2</x:f>
        <x:v>29302</x:v>
      </x:c>
      <x:c r="F14" s="111" t="n">
        <x:f>E14*D14*365/100000000</x:f>
        <x:v>836.366986</x:v>
      </x:c>
      <x:c r="G14" s="113" t="n">
        <x:v>0.39695493193462805</x:v>
      </x:c>
      <x:c r="H14" s="111" t="n">
        <x:f>F14*G14</x:f>
        <x:v>332</x:v>
      </x:c>
      <x:c r="I14" s="113" t="n">
        <x:v>0.2063253012048193</x:v>
      </x:c>
      <x:c r="J14" s="111" t="n">
        <x:f>H14*I14</x:f>
        <x:v>68.5</x:v>
      </x:c>
      <x:c r="K14" s="113" t="n">
        <x:v>1</x:v>
      </x:c>
      <x:c r="L14" s="111" t="n">
        <x:f>J14*K14</x:f>
        <x:v>68.5</x:v>
      </x:c>
      <x:c r="M14" s="113" t="n">
        <x:v>0.013</x:v>
      </x:c>
      <x:c r="N14" s="111" t="n">
        <x:f>H14*M14</x:f>
        <x:v>4.316</x:v>
      </x:c>
      <x:c r="O14" s="113" t="n">
        <x:v>0.025</x:v>
      </x:c>
      <x:c r="P14" s="111" t="n">
        <x:f>H14*O14</x:f>
        <x:v>8.3</x:v>
      </x:c>
      <x:c r="Q14" s="113" t="n">
        <x:v>0.007451807228915674</x:v>
      </x:c>
      <x:c r="R14" s="111" t="n">
        <x:f>H14*Q14</x:f>
        <x:v>2.4740000000000038</x:v>
      </x:c>
      <x:c r="S14" s="111" t="n">
        <x:f>L14+N14-P14-R14</x:f>
        <x:v>62.042</x:v>
      </x:c>
      <x:c r="T14" s="115" t="n">
        <x:f>A14-2025-0.5</x:f>
        <x:v>9.5</x:v>
      </x:c>
      <x:c r="U14" s="118" t="n">
        <x:f>1/(1+'假设'!$D$11)^T14</x:f>
        <x:v>0.42224631472103447</x:v>
      </x:c>
      <x:c r="V14" s="120" t="n">
        <x:f>S14*U14</x:f>
        <x:v>26.19700585792242</x:v>
      </x:c>
    </x:row>
    <x:row r="16">
      <x:c r="A16" s="21" t="str">
        <x:v>十年DCF（年中折现）</x:v>
      </x:c>
      <x:c r="B16" s="21" t="str">
        <x:v>十年DCF（年中折现）</x:v>
      </x:c>
      <x:c r="C16" s="21" t="str">
        <x:v>十年DCF（年中折现）</x:v>
      </x:c>
      <x:c r="D16" s="21" t="str">
        <x:v>十年DCF（年中折现）</x:v>
      </x:c>
      <x:c r="E16" s="21" t="str">
        <x:v>十年DCF（年中折现）</x:v>
      </x:c>
      <x:c r="F16" s="21" t="str">
        <x:v>十年DCF（年中折现）</x:v>
      </x:c>
      <x:c r="G16" s="21" t="str">
        <x:v>十年DCF（年中折现）</x:v>
      </x:c>
      <x:c r="H16" s="21" t="str">
        <x:v>十年DCF（年中折现）</x:v>
      </x:c>
      <x:c r="J16" s="21" t="str">
        <x:v>2028年正常化PE</x:v>
      </x:c>
      <x:c r="K16" s="21" t="str">
        <x:v>2028年正常化PE</x:v>
      </x:c>
      <x:c r="L16" s="21" t="str">
        <x:v>2028年正常化PE</x:v>
      </x:c>
      <x:c r="M16" s="21" t="str">
        <x:v>2028年正常化PE</x:v>
      </x:c>
      <x:c r="N16" s="21" t="str">
        <x:v>2028年正常化PE</x:v>
      </x:c>
      <x:c r="O16" s="21" t="str">
        <x:v>2028年正常化PE</x:v>
      </x:c>
      <x:c r="P16" s="21" t="str">
        <x:v>2028年正常化PE</x:v>
      </x:c>
      <x:c r="R16" s="21" t="str">
        <x:v>成熟期FCF资本化</x:v>
      </x:c>
      <x:c r="S16" s="21" t="str">
        <x:v>成熟期FCF资本化</x:v>
      </x:c>
      <x:c r="T16" s="21" t="str">
        <x:v>成熟期FCF资本化</x:v>
      </x:c>
      <x:c r="U16" s="21" t="str">
        <x:v>成熟期FCF资本化</x:v>
      </x:c>
      <x:c r="V16" s="21" t="str">
        <x:v>成熟期FCF资本化</x:v>
      </x:c>
    </x:row>
    <x:row r="17">
      <x:c r="A17" s="77" t="str">
        <x:v>项目</x:v>
      </x:c>
      <x:c r="B17" s="77" t="str">
        <x:v>数值</x:v>
      </x:c>
      <x:c r="J17" s="77" t="str">
        <x:v>项目</x:v>
      </x:c>
      <x:c r="K17" s="77" t="str">
        <x:v>数值</x:v>
      </x:c>
      <x:c r="R17" s="77" t="str">
        <x:v>项目</x:v>
      </x:c>
      <x:c r="S17" s="77" t="str">
        <x:v>数值</x:v>
      </x:c>
    </x:row>
    <x:row r="18">
      <x:c r="A18" s="78" t="str">
        <x:v>明确期FCFF现值</x:v>
      </x:c>
      <x:c r="B18" s="119" t="n">
        <x:f>SUM(V5:V14)</x:f>
        <x:v>295.2577170573557</x:v>
      </x:c>
      <x:c r="J18" s="78" t="str">
        <x:v>2028调整利润</x:v>
      </x:c>
      <x:c r="K18" s="119" t="n">
        <x:f>J7</x:f>
        <x:v>43.788033000000006</x:v>
      </x:c>
      <x:c r="R18" s="78" t="str">
        <x:v>2030 FCFF</x:v>
      </x:c>
      <x:c r="S18" s="119" t="n">
        <x:f>S9</x:f>
        <x:v>48.981</x:v>
      </x:c>
    </x:row>
    <x:row r="19">
      <x:c r="A19" s="78" t="str">
        <x:v>2035终值</x:v>
      </x:c>
      <x:c r="B19" s="119" t="n">
        <x:f>S14*(1+'假设'!$D$12)/('假设'!$D$11-'假设'!$D$12)</x:f>
        <x:v>983.127076923077</x:v>
      </x:c>
      <x:c r="J19" s="78" t="str">
        <x:v>退出PE</x:v>
      </x:c>
      <x:c r="K19" s="126" t="n">
        <x:f>'假设'!$D$13</x:f>
        <x:v>24</x:v>
      </x:c>
      <x:c r="R19" s="78" t="str">
        <x:v>等效资本化收益率</x:v>
      </x:c>
      <x:c r="S19" s="127" t="n">
        <x:f>'假设'!$D$14</x:f>
        <x:v>0.0694856</x:v>
      </x:c>
    </x:row>
    <x:row r="20">
      <x:c r="A20" s="78" t="str">
        <x:v>终值现值</x:v>
      </x:c>
      <x:c r="B20" s="119" t="n">
        <x:f>B19/(1+'假设'!$D$11)^9.5</x:f>
        <x:v>415.12178513323227</x:v>
      </x:c>
      <x:c r="J20" s="78" t="str">
        <x:v>2028股权价值</x:v>
      </x:c>
      <x:c r="K20" s="119" t="n">
        <x:f>K18*K19</x:f>
        <x:v>1050.912792</x:v>
      </x:c>
      <x:c r="R20" s="78" t="str">
        <x:v>2030企业价值</x:v>
      </x:c>
      <x:c r="S20" s="119" t="n">
        <x:f>S18/S19</x:f>
        <x:v>704.908642941847</x:v>
      </x:c>
    </x:row>
    <x:row r="21">
      <x:c r="A21" s="78" t="str">
        <x:v>企业价值</x:v>
      </x:c>
      <x:c r="B21" s="119" t="n">
        <x:f>SUM(B18,B20)</x:f>
        <x:v>710.379502190588</x:v>
      </x:c>
      <x:c r="J21" s="78" t="str">
        <x:v>折现年数</x:v>
      </x:c>
      <x:c r="K21" s="119" t="n">
        <x:v>3</x:v>
      </x:c>
      <x:c r="R21" s="78" t="str">
        <x:v>折现后企业价值</x:v>
      </x:c>
      <x:c r="S21" s="123" t="n">
        <x:f>S20/(1+'假设'!$D$11)^'假设'!$D$15</x:f>
        <x:v>472.836192079914</x:v>
      </x:c>
    </x:row>
    <x:row r="22">
      <x:c r="A22" s="78" t="str">
        <x:v>估值净金融资产</x:v>
      </x:c>
      <x:c r="B22" s="123" t="n">
        <x:f>'假设'!$D$6</x:f>
        <x:v>26.2</x:v>
      </x:c>
      <x:c r="J22" s="78" t="str">
        <x:v>现值股权</x:v>
      </x:c>
      <x:c r="K22" s="119" t="n">
        <x:f>K20/(1+'假设'!$D$11)^K21</x:f>
        <x:v>800.4317754751079</x:v>
      </x:c>
      <x:c r="R22" s="78" t="str">
        <x:v>加净金融资产</x:v>
      </x:c>
      <x:c r="S22" s="123" t="n">
        <x:f>SUM(S21,B22)</x:f>
        <x:v>499.036192079914</x:v>
      </x:c>
    </x:row>
    <x:row r="23">
      <x:c r="A23" s="78" t="str">
        <x:v>股权价值</x:v>
      </x:c>
      <x:c r="B23" s="123" t="n">
        <x:f>SUM(B21:B22)</x:f>
        <x:v>736.5795021905881</x:v>
      </x:c>
      <x:c r="J23" s="130" t="str">
        <x:v>模型PE每股价值</x:v>
      </x:c>
      <x:c r="K23" s="131" t="n">
        <x:f>K22*'假设'!$D$5/B24</x:f>
        <x:v>38.11000022697683</x:v>
      </x:c>
      <x:c r="R23" s="130" t="str">
        <x:v>模型每股价值</x:v>
      </x:c>
      <x:c r="S23" s="131" t="n">
        <x:f>S22*'假设'!$D$5/B24</x:f>
        <x:v>23.760013003165202</x:v>
      </x:c>
    </x:row>
    <x:row r="24">
      <x:c r="A24" s="78" t="str">
        <x:v>稀释后股份</x:v>
      </x:c>
      <x:c r="B24" s="123" t="n">
        <x:f>('假设'!$D$7+'假设'!$D$8*'假设'!$D$9)*(1+'假设'!$D$10)</x:f>
        <x:v>24.342703286549998</x:v>
      </x:c>
      <x:c r="J24" s="90" t="str">
        <x:v>报告PE每股价值</x:v>
      </x:c>
      <x:c r="K24" s="125" t="n">
        <x:f>'假设'!$D$17</x:f>
        <x:v>38.11</x:v>
      </x:c>
      <x:c r="R24" s="90" t="str">
        <x:v>报告每股价值</x:v>
      </x:c>
      <x:c r="S24" s="125" t="n">
        <x:f>'假设'!$D$18</x:f>
        <x:v>23.76</x:v>
      </x:c>
    </x:row>
    <x:row r="25">
      <x:c r="A25" s="130" t="str">
        <x:v>模型DCF每股价值</x:v>
      </x:c>
      <x:c r="B25" s="131" t="n">
        <x:f>B23*'假设'!$D$5/B24</x:f>
        <x:v>35.06987835285252</x:v>
      </x:c>
    </x:row>
    <x:row r="26">
      <x:c r="A26" s="90" t="str">
        <x:v>报告DCF每股价值</x:v>
      </x:c>
      <x:c r="B26" s="125" t="n">
        <x:f>'假设'!$D$16</x:f>
        <x:v>35.07</x:v>
      </x:c>
    </x:row>
  </x:sheetData>
  <x:mergeCells>
    <x:mergeCell ref="A1:V1"/>
    <x:mergeCell ref="A16:H16"/>
    <x:mergeCell ref="J16:P16"/>
    <x:mergeCell ref="R16:V16"/>
  </x:mergeCells>
  <x:pageMargins left="0.7" right="0.7" top="0.75" bottom="0.75" header="0.3" footer="0.3"/>
  <x:legacyDrawing xmlns:r="http://schemas.openxmlformats.org/officeDocument/2006/relationships" r:id="R43aa28a8ce394c05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44" hidden="0" customWidth="1"/>
  </x:cols>
  <x:sheetData>
    <x:row r="1" ht="30" customHeight="1">
      <x:c r="A1" s="4" t="str">
        <x:v>模型检查</x:v>
      </x:c>
      <x:c r="B1" s="4" t="str">
        <x:v>模型检查</x:v>
      </x:c>
      <x:c r="C1" s="4" t="str">
        <x:v>模型检查</x:v>
      </x:c>
      <x:c r="D1" s="4" t="str">
        <x:v>模型检查</x:v>
      </x:c>
      <x:c r="E1" s="4" t="str">
        <x:v>模型检查</x:v>
      </x:c>
      <x:c r="F1" s="4" t="str">
        <x:v>模型检查</x:v>
      </x:c>
      <x:c r="G1" s="4" t="str">
        <x:v>模型检查</x:v>
      </x:c>
    </x:row>
    <x:row r="3">
      <x:c r="A3" s="77" t="str">
        <x:v>检查项</x:v>
      </x:c>
      <x:c r="B3" s="77" t="str">
        <x:v>实际</x:v>
      </x:c>
      <x:c r="C3" s="77" t="str">
        <x:v>期望</x:v>
      </x:c>
      <x:c r="D3" s="77" t="str">
        <x:v>差异</x:v>
      </x:c>
      <x:c r="E3" s="77" t="str">
        <x:v>容差</x:v>
      </x:c>
      <x:c r="F3" s="77" t="str">
        <x:v>状态</x:v>
      </x:c>
      <x:c r="G3" s="77" t="str">
        <x:v>说明</x:v>
      </x:c>
    </x:row>
    <x:row r="4">
      <x:c r="A4" s="78" t="str">
        <x:v>悲观DCF复现</x:v>
      </x:c>
      <x:c r="B4" s="147" t="n">
        <x:f>'悲观预测'!B25</x:f>
        <x:v>9.630272110233292</x:v>
      </x:c>
      <x:c r="C4" s="147" t="n">
        <x:f>'假设'!B16</x:f>
        <x:v>9.63</x:v>
      </x:c>
      <x:c r="D4" s="148" t="n">
        <x:f>B4-C4</x:f>
        <x:v>0.00027211023329165585</x:v>
      </x:c>
      <x:c r="E4" s="148" t="n">
        <x:v>0.15</x:v>
      </x:c>
      <x:c r="F4" s="29" t="str">
        <x:f>IF(ABS(D4)&lt;=E4,"OK","复核")</x:f>
        <x:v>OK</x:v>
      </x:c>
      <x:c r="G4" s="93" t="str">
        <x:v>模型与报告基准差异</x:v>
      </x:c>
    </x:row>
    <x:row r="5">
      <x:c r="A5" s="78" t="str">
        <x:v>基准DCF复现</x:v>
      </x:c>
      <x:c r="B5" s="147" t="n">
        <x:f>'基准预测'!B25</x:f>
        <x:v>20.458215434169848</x:v>
      </x:c>
      <x:c r="C5" s="147" t="n">
        <x:f>'假设'!C16</x:f>
        <x:v>20.41</x:v>
      </x:c>
      <x:c r="D5" s="148" t="n">
        <x:f>B5-C5</x:f>
        <x:v>0.048215434169847526</x:v>
      </x:c>
      <x:c r="E5" s="148" t="n">
        <x:v>0.15</x:v>
      </x:c>
      <x:c r="F5" s="29" t="str">
        <x:f>IF(ABS(D5)&lt;=E5,"OK","复核")</x:f>
        <x:v>OK</x:v>
      </x:c>
      <x:c r="G5" s="93" t="str">
        <x:v>模型与报告基准差异</x:v>
      </x:c>
    </x:row>
    <x:row r="6">
      <x:c r="A6" s="78" t="str">
        <x:v>乐观DCF复现</x:v>
      </x:c>
      <x:c r="B6" s="147" t="n">
        <x:f>'乐观预测'!B25</x:f>
        <x:v>35.06987835285252</x:v>
      </x:c>
      <x:c r="C6" s="147" t="n">
        <x:f>'假设'!D16</x:f>
        <x:v>35.07</x:v>
      </x:c>
      <x:c r="D6" s="148" t="n">
        <x:f>B6-C6</x:f>
        <x:v>-0.0001216471474805303</x:v>
      </x:c>
      <x:c r="E6" s="148" t="n">
        <x:v>0.15</x:v>
      </x:c>
      <x:c r="F6" s="29" t="str">
        <x:f>IF(ABS(D6)&lt;=E6,"OK","复核")</x:f>
        <x:v>OK</x:v>
      </x:c>
      <x:c r="G6" s="93" t="str">
        <x:v>模型与报告基准差异</x:v>
      </x:c>
    </x:row>
    <x:row r="7">
      <x:c r="A7" s="78" t="str">
        <x:v>悲观PE复现</x:v>
      </x:c>
      <x:c r="B7" s="147" t="n">
        <x:f>'悲观预测'!K23</x:f>
        <x:v>8.499999992157198</x:v>
      </x:c>
      <x:c r="C7" s="147" t="n">
        <x:f>'假设'!B17</x:f>
        <x:v>8.5</x:v>
      </x:c>
      <x:c r="D7" s="148" t="n">
        <x:f>B7-C7</x:f>
        <x:v>-7.842801963420243e-9</x:v>
      </x:c>
      <x:c r="E7" s="148" t="n">
        <x:v>0.05</x:v>
      </x:c>
      <x:c r="F7" s="29" t="str">
        <x:f>IF(ABS(D7)&lt;=E7,"OK","复核")</x:f>
        <x:v>OK</x:v>
      </x:c>
      <x:c r="G7" s="93" t="str">
        <x:v>2028利润、PE与折现</x:v>
      </x:c>
    </x:row>
    <x:row r="8">
      <x:c r="A8" s="78" t="str">
        <x:v>基准PE复现</x:v>
      </x:c>
      <x:c r="B8" s="147" t="n">
        <x:f>'基准预测'!K23</x:f>
        <x:v>21.449999846277848</x:v>
      </x:c>
      <x:c r="C8" s="147" t="n">
        <x:f>'假设'!C17</x:f>
        <x:v>21.45</x:v>
      </x:c>
      <x:c r="D8" s="148" t="n">
        <x:f>B8-C8</x:f>
        <x:v>-1.5372215145248447e-7</x:v>
      </x:c>
      <x:c r="E8" s="148" t="n">
        <x:v>0.05</x:v>
      </x:c>
      <x:c r="F8" s="29" t="str">
        <x:f>IF(ABS(D8)&lt;=E8,"OK","复核")</x:f>
        <x:v>OK</x:v>
      </x:c>
      <x:c r="G8" s="93" t="str">
        <x:v>2028利润、PE与折现</x:v>
      </x:c>
    </x:row>
    <x:row r="9">
      <x:c r="A9" s="78" t="str">
        <x:v>乐观PE复现</x:v>
      </x:c>
      <x:c r="B9" s="147" t="n">
        <x:f>'乐观预测'!K23</x:f>
        <x:v>38.11000022697683</x:v>
      </x:c>
      <x:c r="C9" s="147" t="n">
        <x:f>'假设'!D17</x:f>
        <x:v>38.11</x:v>
      </x:c>
      <x:c r="D9" s="148" t="n">
        <x:f>B9-C9</x:f>
        <x:v>2.2697683021988269e-7</x:v>
      </x:c>
      <x:c r="E9" s="148" t="n">
        <x:v>0.05</x:v>
      </x:c>
      <x:c r="F9" s="29" t="str">
        <x:f>IF(ABS(D9)&lt;=E9,"OK","复核")</x:f>
        <x:v>OK</x:v>
      </x:c>
      <x:c r="G9" s="93" t="str">
        <x:v>2028利润、PE与折现</x:v>
      </x:c>
    </x:row>
    <x:row r="10">
      <x:c r="A10" s="78" t="str">
        <x:v>悲观FCF资本化复现</x:v>
      </x:c>
      <x:c r="B10" s="147" t="n">
        <x:f>'悲观预测'!S23</x:f>
        <x:v>11.42999534264282</x:v>
      </x:c>
      <x:c r="C10" s="147" t="n">
        <x:f>'假设'!B18</x:f>
        <x:v>11.43</x:v>
      </x:c>
      <x:c r="D10" s="148" t="n">
        <x:f>B10-C10</x:f>
        <x:v>-0.000004657357179027599</x:v>
      </x:c>
      <x:c r="E10" s="148" t="n">
        <x:v>0.15</x:v>
      </x:c>
      <x:c r="F10" s="29" t="str">
        <x:f>IF(ABS(D10)&lt;=E10,"OK","复核")</x:f>
        <x:v>OK</x:v>
      </x:c>
      <x:c r="G10" s="93" t="str">
        <x:v>等效收益率复现报告结果</x:v>
      </x:c>
    </x:row>
    <x:row r="11">
      <x:c r="A11" s="78" t="str">
        <x:v>基准FCF资本化复现</x:v>
      </x:c>
      <x:c r="B11" s="147" t="n">
        <x:f>'基准预测'!S23</x:f>
        <x:v>17.439989822578273</x:v>
      </x:c>
      <x:c r="C11" s="147" t="n">
        <x:f>'假设'!C18</x:f>
        <x:v>17.44</x:v>
      </x:c>
      <x:c r="D11" s="148" t="n">
        <x:f>B11-C11</x:f>
        <x:v>-0.00001017742172848557</x:v>
      </x:c>
      <x:c r="E11" s="148" t="n">
        <x:v>0.15</x:v>
      </x:c>
      <x:c r="F11" s="29" t="str">
        <x:f>IF(ABS(D11)&lt;=E11,"OK","复核")</x:f>
        <x:v>OK</x:v>
      </x:c>
      <x:c r="G11" s="93" t="str">
        <x:v>等效收益率复现报告结果</x:v>
      </x:c>
    </x:row>
    <x:row r="12">
      <x:c r="A12" s="78" t="str">
        <x:v>乐观FCF资本化复现</x:v>
      </x:c>
      <x:c r="B12" s="147" t="n">
        <x:f>'乐观预测'!S23</x:f>
        <x:v>23.760013003165202</x:v>
      </x:c>
      <x:c r="C12" s="147" t="n">
        <x:f>'假设'!D18</x:f>
        <x:v>23.76</x:v>
      </x:c>
      <x:c r="D12" s="148" t="n">
        <x:f>B12-C12</x:f>
        <x:v>0.000013003165200586864</x:v>
      </x:c>
      <x:c r="E12" s="148" t="n">
        <x:v>0.15</x:v>
      </x:c>
      <x:c r="F12" s="29" t="str">
        <x:f>IF(ABS(D12)&lt;=E12,"OK","复核")</x:f>
        <x:v>OK</x:v>
      </x:c>
      <x:c r="G12" s="93" t="str">
        <x:v>等效收益率复现报告结果</x:v>
      </x:c>
    </x:row>
    <x:row r="13">
      <x:c r="A13" s="78" t="str">
        <x:v>终值参数-悲观</x:v>
      </x:c>
      <x:c r="B13" s="147" t="n">
        <x:f>'假设'!B11-'假设'!B12</x:f>
        <x:v>0.105</x:v>
      </x:c>
      <x:c r="C13" s="147" t="n">
        <x:f>0</x:f>
        <x:v>0</x:v>
      </x:c>
      <x:c r="D13" s="148" t="n">
        <x:f>B13-C13</x:f>
        <x:v>0.105</x:v>
      </x:c>
      <x:c r="E13" s="148" t="n">
        <x:v>0</x:v>
      </x:c>
      <x:c r="F13" s="29" t="str">
        <x:f>IF(B13&gt;0,"OK","复核")</x:f>
        <x:v>OK</x:v>
      </x:c>
      <x:c r="G13" s="93" t="str">
        <x:v>折现率必须高于永续增长率</x:v>
      </x:c>
    </x:row>
    <x:row r="14">
      <x:c r="A14" s="78" t="str">
        <x:v>终值参数-基准</x:v>
      </x:c>
      <x:c r="B14" s="147" t="n">
        <x:f>'假设'!C11-'假设'!C12</x:f>
        <x:v>0.07999999999999999</x:v>
      </x:c>
      <x:c r="C14" s="147" t="n">
        <x:f>0</x:f>
        <x:v>0</x:v>
      </x:c>
      <x:c r="D14" s="148" t="n">
        <x:f>B14-C14</x:f>
        <x:v>0.07999999999999999</x:v>
      </x:c>
      <x:c r="E14" s="148" t="n">
        <x:v>0</x:v>
      </x:c>
      <x:c r="F14" s="29" t="str">
        <x:f>IF(B14&gt;0,"OK","复核")</x:f>
        <x:v>OK</x:v>
      </x:c>
      <x:c r="G14" s="93" t="str">
        <x:v>折现率必须高于永续增长率</x:v>
      </x:c>
    </x:row>
    <x:row r="15">
      <x:c r="A15" s="90" t="str">
        <x:v>终值参数-乐观</x:v>
      </x:c>
      <x:c r="B15" s="149" t="n">
        <x:f>'假设'!D11-'假设'!D12</x:f>
        <x:v>0.065</x:v>
      </x:c>
      <x:c r="C15" s="149" t="n">
        <x:f>0</x:f>
        <x:v>0</x:v>
      </x:c>
      <x:c r="D15" s="150" t="n">
        <x:f>B15-C15</x:f>
        <x:v>0.065</x:v>
      </x:c>
      <x:c r="E15" s="150" t="n">
        <x:v>0</x:v>
      </x:c>
      <x:c r="F15" s="32" t="str">
        <x:f>IF(B15&gt;0,"OK","复核")</x:f>
        <x:v>OK</x:v>
      </x:c>
      <x:c r="G15" s="94" t="str">
        <x:v>折现率必须高于永续增长率</x:v>
      </x:c>
    </x:row>
    <x:row r="17">
      <x:c r="A17" s="151" t="str">
        <x:v>总体状态</x:v>
      </x:c>
      <x:c r="B17" s="152" t="str">
        <x:v>总体状态</x:v>
      </x:c>
      <x:c r="C17" s="152" t="str">
        <x:v>总体状态</x:v>
      </x:c>
      <x:c r="D17" s="152" t="str">
        <x:v>总体状态</x:v>
      </x:c>
      <x:c r="E17" s="152" t="str">
        <x:v>总体状态</x:v>
      </x:c>
      <x:c r="F17" s="153" t="str">
        <x:f>IF(COUNTIF(F4:F15,"复核")=0,"OK","复核")</x:f>
        <x:v>OK</x:v>
      </x:c>
    </x:row>
  </x:sheetData>
  <x:mergeCells>
    <x:mergeCell ref="A1:G1"/>
    <x:mergeCell ref="A17:E17"/>
  </x:mergeCells>
  <x:conditionalFormatting sqref="F4:F17">
    <x:cfRule type="containsText" dxfId="0" priority="1" operator="containsText" text="OK"/>
    <x:cfRule type="containsText" dxfId="1" priority="2" operator="containsText" text="复核"/>
  </x:conditionalFormatting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38" hidden="0" customWidth="1"/>
    <x:col min="3" max="3" width="18" hidden="0" customWidth="1"/>
    <x:col min="4" max="4" width="28" hidden="0" customWidth="1"/>
    <x:col min="5" max="5" width="76" hidden="0" customWidth="1"/>
    <x:col min="6" max="6" width="52" hidden="0" customWidth="1"/>
  </x:cols>
  <x:sheetData>
    <x:row r="1" ht="30" customHeight="1">
      <x:c r="A1" s="4" t="str">
        <x:v>来源与审计记录</x:v>
      </x:c>
      <x:c r="B1" s="4" t="str">
        <x:v>来源与审计记录</x:v>
      </x:c>
      <x:c r="C1" s="4" t="str">
        <x:v>来源与审计记录</x:v>
      </x:c>
      <x:c r="D1" s="4" t="str">
        <x:v>来源与审计记录</x:v>
      </x:c>
      <x:c r="E1" s="4" t="str">
        <x:v>来源与审计记录</x:v>
      </x:c>
      <x:c r="F1" s="4" t="str">
        <x:v>来源与审计记录</x:v>
      </x:c>
    </x:row>
    <x:row r="3">
      <x:c r="A3" s="77" t="str">
        <x:v>编号</x:v>
      </x:c>
      <x:c r="B3" s="77" t="str">
        <x:v>项目</x:v>
      </x:c>
      <x:c r="C3" s="77" t="str">
        <x:v>期间/日期</x:v>
      </x:c>
      <x:c r="D3" s="77" t="str">
        <x:v>来源</x:v>
      </x:c>
      <x:c r="E3" s="77" t="str">
        <x:v>URL</x:v>
      </x:c>
      <x:c r="F3" s="77" t="str">
        <x:v>说明</x:v>
      </x:c>
    </x:row>
    <x:row r="4">
      <x:c r="A4" s="155" t="str">
        <x:v>S1</x:v>
      </x:c>
      <x:c r="B4" s="156" t="str">
        <x:v>分享分析报告</x:v>
      </x:c>
      <x:c r="C4" s="156" t="str">
        <x:v>2026-07-28</x:v>
      </x:c>
      <x:c r="D4" s="156" t="str">
        <x:v>ChatGPT分享页</x:v>
      </x:c>
      <x:c r="E4" s="157" t="str">
        <x:v>https://chatgpt.com/share/6a684070-63c4-83ee-9159-56577a8c90c3</x:v>
      </x:c>
      <x:c r="F4" s="93" t="str">
        <x:v>最终三情景估值与预测摘要</x:v>
      </x:c>
    </x:row>
    <x:row r="5">
      <x:c r="A5" s="155" t="str">
        <x:v>S2</x:v>
      </x:c>
      <x:c r="B5" s="156" t="str">
        <x:v>2025年门店、GMV、收入、利润、供应链</x:v>
      </x:c>
      <x:c r="C5" s="156" t="str">
        <x:v>2025A</x:v>
      </x:c>
      <x:c r="D5" s="156" t="str">
        <x:v>古茗控股2025年年报</x:v>
      </x:c>
      <x:c r="E5" s="157" t="str">
        <x:v>https://www1.hkexnews.hk/listedco/listconews/sehk/2026/0424/2026042401575_c.pdf</x:v>
      </x:c>
      <x:c r="F5" s="93" t="str">
        <x:v>港交所披露</x:v>
      </x:c>
    </x:row>
    <x:row r="6">
      <x:c r="A6" s="155" t="str">
        <x:v>S3</x:v>
      </x:c>
      <x:c r="B6" s="156" t="str">
        <x:v>2025年经营现金流与资本开支</x:v>
      </x:c>
      <x:c r="C6" s="156" t="str">
        <x:v>2025A</x:v>
      </x:c>
      <x:c r="D6" s="156" t="str">
        <x:v>古茗控股2025年年报</x:v>
      </x:c>
      <x:c r="E6" s="157" t="str">
        <x:v>https://www1.hkexnews.hk/listedco/listconews/sehk/2026/0424/2026042401575_c.pdf</x:v>
      </x:c>
      <x:c r="F6" s="93" t="str">
        <x:v>经营现金流24.09亿元；资本开支2.48亿元</x:v>
      </x:c>
    </x:row>
    <x:row r="7">
      <x:c r="A7" s="155" t="str">
        <x:v>S4</x:v>
      </x:c>
      <x:c r="B7" s="156" t="str">
        <x:v>可转债本金、转股价与新增股份</x:v>
      </x:c>
      <x:c r="C7" s="156" t="str">
        <x:v>2026-06-24</x:v>
      </x:c>
      <x:c r="D7" s="156" t="str">
        <x:v>古茗可转债公告</x:v>
      </x:c>
      <x:c r="E7" s="157" t="str">
        <x:v>https://www.hkexnews.hk/listedco/listconews/sehk/2026/0624/2026062400045.pdf</x:v>
      </x:c>
      <x:c r="F7" s="93" t="str">
        <x:v>本金19.6亿港元；初始转股价23.54港元；最多新增83,262,531股</x:v>
      </x:c>
    </x:row>
    <x:row r="8">
      <x:c r="A8" s="155" t="str">
        <x:v>S5</x:v>
      </x:c>
      <x:c r="B8" s="156" t="str">
        <x:v>2026年股份回购</x:v>
      </x:c>
      <x:c r="C8" s="156" t="str">
        <x:v>2026-07-10</x:v>
      </x:c>
      <x:c r="D8" s="156" t="str">
        <x:v>港交所翌日披露报表</x:v>
      </x:c>
      <x:c r="E8" s="157" t="str">
        <x:v>https://www1.hkexnews.hk/listedco/listconews/sehk/2026/0710/2026071001497.pdf</x:v>
      </x:c>
      <x:c r="F8" s="93" t="str">
        <x:v>经济流通股份调整依据</x:v>
      </x:c>
    </x:row>
    <x:row r="9">
      <x:c r="A9" s="155" t="str">
        <x:v>S6</x:v>
      </x:c>
      <x:c r="B9" s="156" t="str">
        <x:v>股价、汇率与净金融资产修正</x:v>
      </x:c>
      <x:c r="C9" s="156" t="str">
        <x:v>2026-07-28</x:v>
      </x:c>
      <x:c r="D9" s="156" t="str">
        <x:v>分享分析报告</x:v>
      </x:c>
      <x:c r="E9" s="157" t="str">
        <x:v>https://chatgpt.com/share/6a684070-63c4-83ee-9159-56577a8c90c3</x:v>
      </x:c>
      <x:c r="F9" s="93" t="str">
        <x:v>股价与汇率为模型输入，并非实时行情接口</x:v>
      </x:c>
    </x:row>
    <x:row r="10">
      <x:c r="A10" s="158" t="str">
        <x:v>S7</x:v>
      </x:c>
      <x:c r="B10" s="159" t="str">
        <x:v>2026—2035情景假设</x:v>
      </x:c>
      <x:c r="C10" s="159" t="str">
        <x:v>2026E—2035E</x:v>
      </x:c>
      <x:c r="D10" s="159" t="str">
        <x:v>分享分析报告与本附件重建</x:v>
      </x:c>
      <x:c r="E10" s="160" t="str">
        <x:v>https://chatgpt.com/share/6a684070-63c4-83ee-9159-56577a8c90c3</x:v>
      </x:c>
      <x:c r="F10" s="94" t="str">
        <x:v>长期预测不是公司指引</x:v>
      </x:c>
    </x:row>
  </x:sheetData>
  <x:mergeCells>
    <x:mergeCell ref="A1:F1"/>
  </x:mergeCells>
  <x:pageMargins left="0.7" right="0.7" top="0.75" bottom="0.75" header="0.3" footer="0.3"/>
</x:worksheet>
</file>